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435"/>
  </bookViews>
  <sheets>
    <sheet name="пер.2-ой Интернациональный д.10" sheetId="1" r:id="rId1"/>
    <sheet name="Баррикад д.2" sheetId="2" r:id="rId2"/>
    <sheet name="В.Восстания д.1" sheetId="3" r:id="rId3"/>
    <sheet name="Воронина д.6 112" sheetId="4" r:id="rId4"/>
    <sheet name="Воронина д.9" sheetId="5" r:id="rId5"/>
    <sheet name="Воронина д.11" sheetId="6" r:id="rId6"/>
    <sheet name="Воронина д13 52" sheetId="7" r:id="rId7"/>
    <sheet name="Воронина д.15" sheetId="8" r:id="rId8"/>
    <sheet name="Воронина д16" sheetId="9" r:id="rId9"/>
    <sheet name="Воронина д18" sheetId="10" r:id="rId10"/>
    <sheet name="Воронина д.21" sheetId="11" r:id="rId11"/>
    <sheet name="Воронина д.23" sheetId="12" r:id="rId12"/>
    <sheet name="Воронина д.23а" sheetId="13" r:id="rId13"/>
    <sheet name="Герцена д.2 8" sheetId="14" r:id="rId14"/>
    <sheet name="Герцена д.3" sheetId="15" r:id="rId15"/>
    <sheet name="Герцена д.4" sheetId="16" r:id="rId16"/>
    <sheet name="Герцена д.6" sheetId="93" r:id="rId17"/>
    <sheet name="Герцена д.9а" sheetId="17" r:id="rId18"/>
    <sheet name="Герцена д.16а" sheetId="18" r:id="rId19"/>
    <sheet name="Герцена д.17" sheetId="19" r:id="rId20"/>
    <sheet name="Герцена д.17 корп.1" sheetId="20" r:id="rId21"/>
    <sheet name="Огарева д.3" sheetId="21" r:id="rId22"/>
    <sheet name="Огарева д.4 " sheetId="22" r:id="rId23"/>
    <sheet name="Огарева д.6" sheetId="23" r:id="rId24"/>
    <sheet name="Огарева д.34а" sheetId="24" r:id="rId25"/>
    <sheet name="Огарева д.40 корп.1" sheetId="25" r:id="rId26"/>
    <sheet name="Огарева д.40 корп.2" sheetId="26" r:id="rId27"/>
    <sheet name="Огарева д.42" sheetId="27" r:id="rId28"/>
    <sheet name="Огарева д.44" sheetId="28" r:id="rId29"/>
    <sheet name="Труда д.4 кор.1" sheetId="29" r:id="rId30"/>
    <sheet name="Труда д.4 корп.2" sheetId="30" r:id="rId31"/>
    <sheet name="Труда д.4 корп.5" sheetId="31" r:id="rId32"/>
    <sheet name="Яченский д.2" sheetId="32" r:id="rId33"/>
    <sheet name="Плеханова 3" sheetId="33" r:id="rId34"/>
    <sheet name="Плеханова д.5 1" sheetId="34" r:id="rId35"/>
    <sheet name="Плеханова д.11" sheetId="35" r:id="rId36"/>
    <sheet name="Плеханова д.12" sheetId="36" r:id="rId37"/>
    <sheet name="Пролетарская д.90" sheetId="37" r:id="rId38"/>
    <sheet name="Пролетарская д.21" sheetId="38" r:id="rId39"/>
    <sheet name="Пролетарская д.39" sheetId="39" r:id="rId40"/>
    <sheet name="Пролетарская д.41" sheetId="40" r:id="rId41"/>
    <sheet name="Пролетарская д.44" sheetId="41" r:id="rId42"/>
    <sheet name="Пухова д.1" sheetId="42" r:id="rId43"/>
    <sheet name="Пухова д.3" sheetId="43" r:id="rId44"/>
    <sheet name="Пухова д.7" sheetId="44" r:id="rId45"/>
    <sheet name="Пухова д.19" sheetId="45" r:id="rId46"/>
    <sheet name="Рубежная д.10" sheetId="46" r:id="rId47"/>
    <sheet name="Рылеева д.1 12" sheetId="47" r:id="rId48"/>
    <sheet name="Рылеева д.3" sheetId="48" r:id="rId49"/>
    <sheet name="Рылеева д .4" sheetId="49" r:id="rId50"/>
    <sheet name="Рылеева д.6" sheetId="50" r:id="rId51"/>
    <sheet name="Рылеева д.14" sheetId="51" r:id="rId52"/>
    <sheet name="Рылеева д .16" sheetId="52" r:id="rId53"/>
    <sheet name="Рылеева д.18б" sheetId="53" r:id="rId54"/>
    <sheet name="Рылеева д .18в" sheetId="54" r:id="rId55"/>
    <sheet name="Рылеева д .19" sheetId="55" r:id="rId56"/>
    <sheet name="Суворова д.119" sheetId="56" r:id="rId57"/>
    <sheet name="Суворова д.5" sheetId="57" r:id="rId58"/>
    <sheet name="Суворова д.7 корп.1" sheetId="58" r:id="rId59"/>
    <sheet name="Суворова д.9" sheetId="59" r:id="rId60"/>
    <sheet name="Суворова д.11" sheetId="60" r:id="rId61"/>
    <sheet name="Суворова д.13" sheetId="61" r:id="rId62"/>
    <sheet name="Суворова д.15" sheetId="62" r:id="rId63"/>
    <sheet name="Суворова д.17" sheetId="63" r:id="rId64"/>
    <sheet name="Суворова д.19" sheetId="64" r:id="rId65"/>
    <sheet name="Суворова д.21" sheetId="65" r:id="rId66"/>
    <sheet name="Суворова д.31" sheetId="66" r:id="rId67"/>
    <sheet name="Суворова д.63 корп.1" sheetId="67" r:id="rId68"/>
    <sheet name="Суворова д.65" sheetId="68" r:id="rId69"/>
    <sheet name="Суворова д.67" sheetId="69" r:id="rId70"/>
    <sheet name="Суворова д.69" sheetId="70" r:id="rId71"/>
    <sheet name="Суворова д.93 26" sheetId="71" r:id="rId72"/>
    <sheet name="Суворова д.95" sheetId="72" r:id="rId73"/>
    <sheet name="Труда д.1" sheetId="73" r:id="rId74"/>
    <sheet name="Труда д.3" sheetId="74" r:id="rId75"/>
    <sheet name="Труда д.3а" sheetId="75" r:id="rId76"/>
    <sheet name="Труда д.5а корп.1" sheetId="76" r:id="rId77"/>
    <sheet name="Труда д.5а корп.2" sheetId="77" r:id="rId78"/>
    <sheet name="Труда д.6 1" sheetId="78" r:id="rId79"/>
    <sheet name="Труда д.9" sheetId="79" r:id="rId80"/>
    <sheet name="Труда д.9а" sheetId="80" r:id="rId81"/>
    <sheet name="Труда 10" sheetId="81" r:id="rId82"/>
    <sheet name="Труда д.11" sheetId="82" r:id="rId83"/>
    <sheet name="Труда д.14 2" sheetId="83" r:id="rId84"/>
    <sheet name="Труда д.16" sheetId="84" r:id="rId85"/>
    <sheet name="Труда д.18 1" sheetId="85" r:id="rId86"/>
    <sheet name="Труда д.22" sheetId="86" r:id="rId87"/>
    <sheet name="Труда д.24" sheetId="87" r:id="rId88"/>
    <sheet name="Труда д.26" sheetId="88" r:id="rId89"/>
    <sheet name="Труда д.28" sheetId="89" r:id="rId90"/>
    <sheet name="Труда д.30" sheetId="90" r:id="rId91"/>
    <sheet name="Труда д.32" sheetId="91" r:id="rId92"/>
    <sheet name="Чичерина д.28" sheetId="92" r:id="rId93"/>
  </sheets>
  <calcPr calcId="145621"/>
</workbook>
</file>

<file path=xl/calcChain.xml><?xml version="1.0" encoding="utf-8"?>
<calcChain xmlns="http://schemas.openxmlformats.org/spreadsheetml/2006/main">
  <c r="I67" i="93" l="1"/>
  <c r="G67" i="93"/>
  <c r="G66" i="93"/>
  <c r="G65" i="93"/>
  <c r="I62" i="93"/>
  <c r="G27" i="93" s="1"/>
  <c r="G61" i="93"/>
  <c r="G60" i="93"/>
  <c r="G59" i="93"/>
  <c r="G58" i="93"/>
  <c r="G62" i="93" s="1"/>
  <c r="G48" i="93"/>
  <c r="H48" i="93" s="1"/>
  <c r="I48" i="93" s="1"/>
  <c r="I47" i="93"/>
  <c r="G47" i="93"/>
  <c r="H47" i="93" s="1"/>
  <c r="H46" i="93"/>
  <c r="I46" i="93" s="1"/>
  <c r="G46" i="93"/>
  <c r="F39" i="93"/>
  <c r="H39" i="93" s="1"/>
  <c r="E39" i="93"/>
  <c r="G31" i="93"/>
  <c r="F31" i="93"/>
  <c r="H31" i="93" s="1"/>
  <c r="F27" i="93"/>
  <c r="H26" i="93"/>
  <c r="G26" i="93"/>
  <c r="G25" i="93"/>
  <c r="H25" i="93" s="1"/>
  <c r="I25" i="93" s="1"/>
  <c r="G24" i="93"/>
  <c r="H24" i="93" s="1"/>
  <c r="I24" i="93" s="1"/>
  <c r="G23" i="93"/>
  <c r="F23" i="93"/>
  <c r="E23" i="93"/>
  <c r="G22" i="93"/>
  <c r="F22" i="93"/>
  <c r="E22" i="93"/>
  <c r="F21" i="93"/>
  <c r="E21" i="93"/>
  <c r="G21" i="93" s="1"/>
  <c r="F20" i="93"/>
  <c r="E20" i="93"/>
  <c r="G20" i="93" s="1"/>
  <c r="G19" i="93"/>
  <c r="F19" i="93"/>
  <c r="E19" i="93"/>
  <c r="H18" i="93"/>
  <c r="I18" i="93" s="1"/>
  <c r="G18" i="93"/>
  <c r="H27" i="93" l="1"/>
  <c r="I59" i="5" l="1"/>
  <c r="G59" i="5" s="1"/>
  <c r="I54" i="5"/>
  <c r="G54" i="5"/>
  <c r="G53" i="5"/>
  <c r="G52" i="5"/>
  <c r="H41" i="5"/>
  <c r="I41" i="5" s="1"/>
  <c r="G41" i="5"/>
  <c r="G30" i="5"/>
  <c r="H29" i="5"/>
  <c r="I29" i="5" s="1"/>
  <c r="G29" i="5"/>
  <c r="G27" i="5"/>
  <c r="H27" i="5" s="1"/>
  <c r="G25" i="5"/>
  <c r="H25" i="5" s="1"/>
  <c r="I25" i="5" s="1"/>
  <c r="G24" i="5"/>
  <c r="F24" i="5"/>
  <c r="E24" i="5"/>
  <c r="F23" i="5"/>
  <c r="E23" i="5"/>
  <c r="G23" i="5" s="1"/>
  <c r="F22" i="5"/>
  <c r="E22" i="5"/>
  <c r="G22" i="5" s="1"/>
  <c r="G21" i="5"/>
  <c r="F21" i="5"/>
  <c r="E21" i="5"/>
  <c r="H20" i="5"/>
  <c r="I20" i="5" s="1"/>
  <c r="G20" i="5"/>
  <c r="I60" i="1" l="1"/>
  <c r="G59" i="1"/>
  <c r="G57" i="1"/>
  <c r="G56" i="1"/>
  <c r="G55" i="1"/>
  <c r="G60" i="1" s="1"/>
  <c r="H45" i="1"/>
  <c r="I45" i="1" s="1"/>
  <c r="G45" i="1"/>
  <c r="H43" i="1"/>
  <c r="I43" i="1" s="1"/>
  <c r="G43" i="1"/>
  <c r="G42" i="1"/>
  <c r="H42" i="1" s="1"/>
  <c r="I42" i="1" s="1"/>
  <c r="E35" i="1"/>
  <c r="F35" i="1" s="1"/>
  <c r="H35" i="1" s="1"/>
  <c r="F29" i="1"/>
  <c r="H29" i="1" s="1"/>
  <c r="G25" i="1"/>
  <c r="F25" i="1"/>
  <c r="H25" i="1" s="1"/>
  <c r="G24" i="1"/>
  <c r="H24" i="1" s="1"/>
  <c r="I24" i="1" s="1"/>
  <c r="G23" i="1"/>
  <c r="F23" i="1"/>
  <c r="E23" i="1"/>
  <c r="F22" i="1"/>
  <c r="E22" i="1"/>
  <c r="G22" i="1" s="1"/>
  <c r="F21" i="1"/>
  <c r="E21" i="1"/>
  <c r="G21" i="1" s="1"/>
  <c r="G20" i="1"/>
  <c r="F20" i="1"/>
  <c r="E20" i="1"/>
  <c r="G19" i="1"/>
  <c r="F19" i="1"/>
  <c r="E19" i="1"/>
  <c r="G18" i="1"/>
  <c r="H18" i="1" s="1"/>
  <c r="I18" i="1" s="1"/>
  <c r="G39" i="93"/>
</calcChain>
</file>

<file path=xl/sharedStrings.xml><?xml version="1.0" encoding="utf-8"?>
<sst xmlns="http://schemas.openxmlformats.org/spreadsheetml/2006/main" count="13131" uniqueCount="1309">
  <si>
    <t xml:space="preserve">                                                                                                  ОТЧЕТ УПРАВЛЯЮЩЕЙ ОГРАНИЗАЦИИ</t>
  </si>
  <si>
    <t xml:space="preserve">                                                                                                                     ООО "ЖРЭУ-6"</t>
  </si>
  <si>
    <t xml:space="preserve">                                                                                            ПЕРЕД СОБСТВЕННИКАМИ ПОМЕЩЕНИЙ О ВЫПОЛНЕНИИ</t>
  </si>
  <si>
    <t xml:space="preserve">                                                                                      ДОГОВОРА УПРАВЛЕНИЯ МНОГОКВАРТИРНЫМ ДОМОМ ЗА 2016 год</t>
  </si>
  <si>
    <t xml:space="preserve">                                                                                                           1. Общие сведения о многоквартирном доме</t>
  </si>
  <si>
    <t>Адрес многоквартирного дома : г.Калуга пер.2-ой Интернациональный д.10</t>
  </si>
  <si>
    <t>Общая площадь многоквартирного дома:3901,2кв.м</t>
  </si>
  <si>
    <t>а)жилых помещений (общая площадь квартир):3809 кв.м</t>
  </si>
  <si>
    <t>б) нежилых помещений:92,2 кв.м</t>
  </si>
  <si>
    <t xml:space="preserve">                                                                                                            2.Отчет по затратам на содержание, ремонт</t>
  </si>
  <si>
    <t xml:space="preserve">                                                                                        общего имущества в многоквартирном доме и коммунальные услуги</t>
  </si>
  <si>
    <t xml:space="preserve">                                                                                                                         за отчетный период  </t>
  </si>
  <si>
    <t>№№</t>
  </si>
  <si>
    <t>Виды услуг</t>
  </si>
  <si>
    <t>Стоимость</t>
  </si>
  <si>
    <t>Остаток</t>
  </si>
  <si>
    <t>Начислено</t>
  </si>
  <si>
    <t>Поступило</t>
  </si>
  <si>
    <t>Выполнены</t>
  </si>
  <si>
    <t>Задолженность(-)</t>
  </si>
  <si>
    <t>п/п</t>
  </si>
  <si>
    <t>(работ ) услуг</t>
  </si>
  <si>
    <t>средств на</t>
  </si>
  <si>
    <t>в 2016г.</t>
  </si>
  <si>
    <t>работы в</t>
  </si>
  <si>
    <t>средств</t>
  </si>
  <si>
    <t>собственников и нани-</t>
  </si>
  <si>
    <t>руб./кв.м</t>
  </si>
  <si>
    <t>01.01.2016г.</t>
  </si>
  <si>
    <t>2016г.</t>
  </si>
  <si>
    <t>на 01.01.2017г.</t>
  </si>
  <si>
    <t>мателей помещений</t>
  </si>
  <si>
    <t xml:space="preserve">общей площади </t>
  </si>
  <si>
    <t>руб.</t>
  </si>
  <si>
    <t xml:space="preserve"> на 01.01.2017г.</t>
  </si>
  <si>
    <t>Содержание общего имущества,в т. числе:</t>
  </si>
  <si>
    <t>1.1.</t>
  </si>
  <si>
    <t>Управление многоквартирным домом</t>
  </si>
  <si>
    <t>1.2</t>
  </si>
  <si>
    <t>Содержание конструктивных элементов</t>
  </si>
  <si>
    <t>1.3</t>
  </si>
  <si>
    <t>Содержание инженерных сетей</t>
  </si>
  <si>
    <t>1.4</t>
  </si>
  <si>
    <t>Содержание придомовой территории</t>
  </si>
  <si>
    <t>1.5</t>
  </si>
  <si>
    <t>Обслуживание КПУ</t>
  </si>
  <si>
    <t>2.</t>
  </si>
  <si>
    <t>Сбор ,вывоз ТБО(ЖБО)</t>
  </si>
  <si>
    <t>3.</t>
  </si>
  <si>
    <t>Текущий ремонт общего имущества в т.ч.:</t>
  </si>
  <si>
    <t>по жилым помещениям</t>
  </si>
  <si>
    <t>по нежилым помещениям</t>
  </si>
  <si>
    <t>4.</t>
  </si>
  <si>
    <t>Капитальный ремонт общего имущества</t>
  </si>
  <si>
    <t xml:space="preserve">  итого: </t>
  </si>
  <si>
    <t>в том числе</t>
  </si>
  <si>
    <t>*) Капитальный ремонт общего имущества- без учета накоплений за муниципальное жилье</t>
  </si>
  <si>
    <t>5.</t>
  </si>
  <si>
    <t>Представление мест</t>
  </si>
  <si>
    <t xml:space="preserve">Остаток средств  </t>
  </si>
  <si>
    <t xml:space="preserve">Получено  </t>
  </si>
  <si>
    <t xml:space="preserve">Налог  </t>
  </si>
  <si>
    <t xml:space="preserve">Остаток  </t>
  </si>
  <si>
    <t xml:space="preserve">Остаток </t>
  </si>
  <si>
    <t>на 01.01.2016г.</t>
  </si>
  <si>
    <t>на доход 15%</t>
  </si>
  <si>
    <t>д/телеком.оборудования</t>
  </si>
  <si>
    <t xml:space="preserve">Оплата населения ,полученная за коммунальные услуги напрямую поступает предприятиям поставщикам этих услуг согласно Агентского </t>
  </si>
  <si>
    <t>договора , заключенного с ООО"ЕИРЦ №1" №2/1 от 14.08.2009г.</t>
  </si>
  <si>
    <t xml:space="preserve"> </t>
  </si>
  <si>
    <t>Коммунальные услуги в том</t>
  </si>
  <si>
    <t>Тариф</t>
  </si>
  <si>
    <t>Сальдо на</t>
  </si>
  <si>
    <t>Начислено в</t>
  </si>
  <si>
    <t xml:space="preserve">Оплачено  </t>
  </si>
  <si>
    <t>Выполнено</t>
  </si>
  <si>
    <t xml:space="preserve">Сальдо на </t>
  </si>
  <si>
    <t>числе:</t>
  </si>
  <si>
    <t>на ед.изм.</t>
  </si>
  <si>
    <t>01.01.2016г.руб.</t>
  </si>
  <si>
    <t>2016г.,руб.</t>
  </si>
  <si>
    <t>населением</t>
  </si>
  <si>
    <t>работ</t>
  </si>
  <si>
    <t>01.01.2017г.руб</t>
  </si>
  <si>
    <t>потребителей</t>
  </si>
  <si>
    <t>в 2016г.,руб.</t>
  </si>
  <si>
    <t>в 2016г.руб</t>
  </si>
  <si>
    <t>на 01.01.2017г. руб</t>
  </si>
  <si>
    <t>Холодное водоснабжение</t>
  </si>
  <si>
    <t>Горячее водоснабжение</t>
  </si>
  <si>
    <t>централизованное</t>
  </si>
  <si>
    <t>Центральное отопление</t>
  </si>
  <si>
    <t xml:space="preserve">  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</si>
  <si>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на основании принятого решения собственниками помещений</t>
  </si>
  <si>
    <t>Дата принятого</t>
  </si>
  <si>
    <t>Виды услуг (работ)</t>
  </si>
  <si>
    <t xml:space="preserve">Стоимость работы (услуги) в расчете </t>
  </si>
  <si>
    <t>Стоимость работ</t>
  </si>
  <si>
    <t xml:space="preserve"> п/п</t>
  </si>
  <si>
    <t>собственниками решения</t>
  </si>
  <si>
    <t xml:space="preserve">на единицу измерения (на 1 кв.метр общей  </t>
  </si>
  <si>
    <t>всего, руб.</t>
  </si>
  <si>
    <t xml:space="preserve">площади помещений в многоквартирном доме) </t>
  </si>
  <si>
    <t>1.</t>
  </si>
  <si>
    <t>Текущий ремонт жилищного фонда,</t>
  </si>
  <si>
    <t>1.1</t>
  </si>
  <si>
    <t>замена труб канализации в техподполье дома</t>
  </si>
  <si>
    <t>установка узла учета тепловой энергии дома</t>
  </si>
  <si>
    <t>замена участка стояка и лежака канализации в подвале</t>
  </si>
  <si>
    <t>подъезд №1</t>
  </si>
  <si>
    <t>ремонт дренажного колодца</t>
  </si>
  <si>
    <t>Итого</t>
  </si>
  <si>
    <t xml:space="preserve">                                                          </t>
  </si>
  <si>
    <t>Капитальный ремонт</t>
  </si>
  <si>
    <t xml:space="preserve">  </t>
  </si>
  <si>
    <t>Директор ООО "ЖРЭУ-6"              О.И.Мамаева</t>
  </si>
  <si>
    <t>Инженер</t>
  </si>
  <si>
    <t>Н.И.Ефремова</t>
  </si>
  <si>
    <t>Гл.бухгалтер</t>
  </si>
  <si>
    <t xml:space="preserve">   Н.И.Храмцова</t>
  </si>
  <si>
    <t xml:space="preserve">                                                                                      ДОГОВРА УПРАВЛЕНИЯ МНОГОКВАРТИРНЫМ ДОМОМ ЗА 2016 год</t>
  </si>
  <si>
    <t>Адрес многоквартирного дома : г.Калуга ул.Баррикад д.2</t>
  </si>
  <si>
    <t>Общая площадь многоквартирного дома:                      4832,15 кв.м</t>
  </si>
  <si>
    <t>в том числе:</t>
  </si>
  <si>
    <t>а)  жилых помещений (общая площадь квартир):            4759,95кв.м</t>
  </si>
  <si>
    <t>б) нежилых помещений:                                                      72,2 кв.м</t>
  </si>
  <si>
    <t xml:space="preserve">                                                                                                                         за отчетный период период</t>
  </si>
  <si>
    <t>(работ )услуг</t>
  </si>
  <si>
    <t>работы в 2016г.</t>
  </si>
  <si>
    <t>собственников и на-</t>
  </si>
  <si>
    <t>на 01.012017г.</t>
  </si>
  <si>
    <t>нимателей помещений</t>
  </si>
  <si>
    <t xml:space="preserve">общей площади  </t>
  </si>
  <si>
    <t>на 01.01.2017год.</t>
  </si>
  <si>
    <t>Содержание общего имущества итого:</t>
  </si>
  <si>
    <t>Управление  многоквартирным домом</t>
  </si>
  <si>
    <t>Содержание лифтов</t>
  </si>
  <si>
    <t>Текущий ремонт общего имущества итого:</t>
  </si>
  <si>
    <t>1,82/5,00</t>
  </si>
  <si>
    <t>в т.ч. по жилым помещениям</t>
  </si>
  <si>
    <t>Капитальный ремонт общего</t>
  </si>
  <si>
    <t xml:space="preserve">   </t>
  </si>
  <si>
    <t>имущества  итого:</t>
  </si>
  <si>
    <t>в т.ч.по жилым помещениям</t>
  </si>
  <si>
    <t>Доход от представления мест</t>
  </si>
  <si>
    <t>Остаток на</t>
  </si>
  <si>
    <t xml:space="preserve">Поступило   </t>
  </si>
  <si>
    <t xml:space="preserve">Налог 15% </t>
  </si>
  <si>
    <t>Расход</t>
  </si>
  <si>
    <t>с дохода</t>
  </si>
  <si>
    <t>в 2016 г.</t>
  </si>
  <si>
    <t>на 01.01.2017г</t>
  </si>
  <si>
    <t>Оплата населения за коммунальные услуги напрямую поступает поставщикам этих услуг согласно Агентского договора с ООО "ЕИРЦ №1" №2/1 от 14.08.2009г.</t>
  </si>
  <si>
    <t xml:space="preserve">Начислено  </t>
  </si>
  <si>
    <t xml:space="preserve">01.01.2016г. </t>
  </si>
  <si>
    <t xml:space="preserve">за 2016г. </t>
  </si>
  <si>
    <t xml:space="preserve"> 2016г.,руб.</t>
  </si>
  <si>
    <t xml:space="preserve"> 2016г.руб</t>
  </si>
  <si>
    <t>в т.ч.Водоотведение</t>
  </si>
  <si>
    <t>Горячее водоснабжение централизованное</t>
  </si>
  <si>
    <t xml:space="preserve">                       3.Отчет о фактически выполненных работах по ремнту общего имущества в многоквартирном доме</t>
  </si>
  <si>
    <t xml:space="preserve">                                                                     на основании принятого решения собственниками помещений</t>
  </si>
  <si>
    <t>Стоимость работы (услуги) в расчете на единицу</t>
  </si>
  <si>
    <t xml:space="preserve"> измерения ( на 1 кв.метр общей площади в много-</t>
  </si>
  <si>
    <t xml:space="preserve">квартирном доме,на 1 прибор учета соответ-  </t>
  </si>
  <si>
    <t>ствующего коммунального ресурса) 1м2</t>
  </si>
  <si>
    <t>ремонт кровли над квартирой №70</t>
  </si>
  <si>
    <t>2.1</t>
  </si>
  <si>
    <t xml:space="preserve">Директор ООО "ЖРЭУ-6"            Мамаева О.И.                                    </t>
  </si>
  <si>
    <t>Инженер            Н.И.Ефремова</t>
  </si>
  <si>
    <t>Гл.бухгалтер                    Н.И.Храмцова</t>
  </si>
  <si>
    <t xml:space="preserve">                                                                                      ДОГОВОРА УПРАВЛЕНИЯ МНОГОКВАРТИРНЫМ ДОМОМ ЗА 2016год</t>
  </si>
  <si>
    <t>Адрес многоквартирного дома : г.Калуга ул.В.Восстания д.1</t>
  </si>
  <si>
    <t>Общая площадь многоквартирного дома:2298,8 кв.м</t>
  </si>
  <si>
    <t>а)жилых помещений (общая площадь квартир):2298,8 кв.м</t>
  </si>
  <si>
    <t>б) нежилых помещений:0 кв.м</t>
  </si>
  <si>
    <t>Содержание общего</t>
  </si>
  <si>
    <t>имущества,в том числе:</t>
  </si>
  <si>
    <t xml:space="preserve"> Обслуживание КПУ</t>
  </si>
  <si>
    <t>Содержание мусоропровода</t>
  </si>
  <si>
    <t>Текущий ремонт общего имущества:</t>
  </si>
  <si>
    <t>6.</t>
  </si>
  <si>
    <t>7.</t>
  </si>
  <si>
    <t xml:space="preserve">Налог с дохода  </t>
  </si>
  <si>
    <t>Остаток средств на 01.01.2017г.</t>
  </si>
  <si>
    <t>Задолженность (-)</t>
  </si>
  <si>
    <t xml:space="preserve">потребителей  </t>
  </si>
  <si>
    <t xml:space="preserve">Стоимость работы (услуги) в расчете на  </t>
  </si>
  <si>
    <t xml:space="preserve">единицу измерения (на 1 кв.метр общей площади  </t>
  </si>
  <si>
    <t>помещений в многоквартирном доме)</t>
  </si>
  <si>
    <t>замена задвижек на системе ГВС</t>
  </si>
  <si>
    <t>заключение о техсостоянии системы электрооборудования</t>
  </si>
  <si>
    <t xml:space="preserve">     Н.И.Ефремова </t>
  </si>
  <si>
    <t>Адрес многоквартирного дома : г.Калуга ул.Воронина д.6/112</t>
  </si>
  <si>
    <t>Общая площадь многоквартирного дома:186,1 кв.м</t>
  </si>
  <si>
    <t>а)жилых помещений (общая площадь квартир):145,9кв.м</t>
  </si>
  <si>
    <t>б) нежилых помещений:40,2 кв.м</t>
  </si>
  <si>
    <t xml:space="preserve">(работ)услуг   </t>
  </si>
  <si>
    <t>Содержание общего имущества,в т. ч:</t>
  </si>
  <si>
    <t>Текущий ремонт общего имущества</t>
  </si>
  <si>
    <t xml:space="preserve">имущества  </t>
  </si>
  <si>
    <t>Электроснабжение</t>
  </si>
  <si>
    <t>(в том числе освещение мест</t>
  </si>
  <si>
    <t>общего пользования)</t>
  </si>
  <si>
    <t xml:space="preserve">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</si>
  <si>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на основании принятого решения собственниками помещений</t>
  </si>
  <si>
    <t>Стоимость работы (услуги)</t>
  </si>
  <si>
    <t>в расчете на единицу измерения</t>
  </si>
  <si>
    <t xml:space="preserve"> (на 1кв.метр общей площади помещений в </t>
  </si>
  <si>
    <t>многоквартирном доме)</t>
  </si>
  <si>
    <t>Директор ООО "ЖРЭУ-6"          О.И.Мамаева</t>
  </si>
  <si>
    <t>Гл.Бухгалтер                  Н.И.Храмцова</t>
  </si>
  <si>
    <t>Адрес многоквартирного дома : г.Калуга ул.Воронина д.9</t>
  </si>
  <si>
    <t>Общая площадь многоквартирного дома:900,2кв.м</t>
  </si>
  <si>
    <t>а)жилых помещений (общая площадь квартир):900,2 кв.м</t>
  </si>
  <si>
    <t>(работ)услуг</t>
  </si>
  <si>
    <t>собственникови нани-</t>
  </si>
  <si>
    <t>Текущий ремонт общего</t>
  </si>
  <si>
    <t>имущества</t>
  </si>
  <si>
    <t xml:space="preserve">имущества в т.ч.; </t>
  </si>
  <si>
    <t>на 01.01.2017г.руб.</t>
  </si>
  <si>
    <t>руб .</t>
  </si>
  <si>
    <t>ремонт фасада</t>
  </si>
  <si>
    <t>услуги автовышки</t>
  </si>
  <si>
    <t>2.2</t>
  </si>
  <si>
    <t>Директор ООО "ЖРЭУ-6"                 О.И.Мамаева</t>
  </si>
  <si>
    <t>Гл.Бухгалтер                     Н.И.Храмцова</t>
  </si>
  <si>
    <t>Адрес многоквартирного дома : г.Калуга ул.Воронина д.11</t>
  </si>
  <si>
    <t>Общая площадь многоквартирного дома:3947,5 кв.м</t>
  </si>
  <si>
    <t>а)жилых помещений (общая площадь квартир): 3903,2кв.м</t>
  </si>
  <si>
    <t>б) нежилых помещений: 44,3 кв.м</t>
  </si>
  <si>
    <t>2.Отчет по затратам на содержание, ремонт</t>
  </si>
  <si>
    <t>Содержание общего имущества,в т . ч.:</t>
  </si>
  <si>
    <t>Управление</t>
  </si>
  <si>
    <t>многоквартирным домом</t>
  </si>
  <si>
    <t>Техобслуживание КПУ</t>
  </si>
  <si>
    <t>имущества  в т.ч.:</t>
  </si>
  <si>
    <t>Оплата населения за коммунальные услуги напрямую поступает поставщикам этих услуг соглсно Агентского договора с ООО "ЕИРЦ №1" №2/1 от 14.08.2009г.</t>
  </si>
  <si>
    <t xml:space="preserve">Выполнено  </t>
  </si>
  <si>
    <t xml:space="preserve">         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</si>
  <si>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          на основании принятого решения собственниками помещений</t>
  </si>
  <si>
    <t xml:space="preserve"> (на 1кв.метр общей площади помещений  </t>
  </si>
  <si>
    <t>в многоквартирном доме)</t>
  </si>
  <si>
    <t>заключение о техническом состоянии горячего водоснабжения</t>
  </si>
  <si>
    <t>поверка общедомового теплосчетчика отопления дома</t>
  </si>
  <si>
    <t>ремонт электроосвещения ОДН с переводом на энергосберегательные</t>
  </si>
  <si>
    <t>светильники с датчиком движения</t>
  </si>
  <si>
    <t>укладка плитки внутри подъездо</t>
  </si>
  <si>
    <t>ремонт совмещенной кровли кв.12</t>
  </si>
  <si>
    <t>1.6</t>
  </si>
  <si>
    <t xml:space="preserve">Директор ООО "ЖРЭУ-6"                О.И Мамаева                         </t>
  </si>
  <si>
    <t>Гл.Бухгалтер</t>
  </si>
  <si>
    <t>Н.И.Храмцова</t>
  </si>
  <si>
    <t>Адрес многоквартирного дома : г.Калуга ул.Воронина д13/52</t>
  </si>
  <si>
    <t>Общая площадь многоквартирного дома:259,9 кв.м</t>
  </si>
  <si>
    <t>а)жилых помещений (общая площадь квартир): 259,9кв.м</t>
  </si>
  <si>
    <t>б) нежилых помещений: 0 кв.м</t>
  </si>
  <si>
    <t xml:space="preserve">                                                                                                                         за отчетный период </t>
  </si>
  <si>
    <t xml:space="preserve">общей  </t>
  </si>
  <si>
    <t>Содержание конструктивных</t>
  </si>
  <si>
    <t>элементов</t>
  </si>
  <si>
    <t>имущества  в т.ч.;</t>
  </si>
  <si>
    <t>замена труб ХВС</t>
  </si>
  <si>
    <t>установка зонтов над оголовками труб.</t>
  </si>
  <si>
    <t>Адрес многоквартирного дома : г.Калуга ул.Воронина д.15</t>
  </si>
  <si>
    <t>Общая площадь многоквартирного дома:250,9 кв.м</t>
  </si>
  <si>
    <t>а)жилых помещений (общая площадь квартир): 250,9кв.м</t>
  </si>
  <si>
    <t>на 01.07.2017г.</t>
  </si>
  <si>
    <t xml:space="preserve"> на 01.07.2017г.</t>
  </si>
  <si>
    <t>Содержание придомовой</t>
  </si>
  <si>
    <t>территории</t>
  </si>
  <si>
    <t>ремонт фасада 1-го этажа</t>
  </si>
  <si>
    <t>Гл.бухгалтер              Храмцова Н.И.</t>
  </si>
  <si>
    <t>Адрес многоквартирного дома : г.Калуга ул.Воронина д16</t>
  </si>
  <si>
    <t>Общая площадь многоквартирного дома:441,3 кв.м</t>
  </si>
  <si>
    <t>а)жилых помещений (общая площадь квартир): 441,3кв.м</t>
  </si>
  <si>
    <t>б) нежилых помещений: 150,7 кв.м</t>
  </si>
  <si>
    <t>имущества в т.ч.:</t>
  </si>
  <si>
    <t>замена кабеля по фасаду жилого дома</t>
  </si>
  <si>
    <t>ремонт цоколя</t>
  </si>
  <si>
    <t>Директор ООО "ЖРЭУ-6"           О.И.Мамаева</t>
  </si>
  <si>
    <t xml:space="preserve">                  Н.И.Храмцова</t>
  </si>
  <si>
    <t>Адрес многоквартирного дома : г.Калуга ул.Воронина д18</t>
  </si>
  <si>
    <t>Общая площадь многоквартирного дома:271,6 кв.м</t>
  </si>
  <si>
    <t>а)жилых помещений (общая площадь квартир):271,6кв.м</t>
  </si>
  <si>
    <t>спил  и уборка зеленых насаждений</t>
  </si>
  <si>
    <t>Адрес многоквартирного дома : г.Калуга ул.Воронина д.21</t>
  </si>
  <si>
    <t>Общая площадь многоквартирного дома:341,2кв.м</t>
  </si>
  <si>
    <t>а)жилых помещений (общая площадь квартир):280,9 кв.м</t>
  </si>
  <si>
    <t>б) нежилых помещений:60,3 кв.м</t>
  </si>
  <si>
    <t xml:space="preserve">                 Н.И.Храмцова</t>
  </si>
  <si>
    <t xml:space="preserve">                                                                                                   </t>
  </si>
  <si>
    <t>Адрес многоквартирного дома : г.Калуга ул.Воронина д.23</t>
  </si>
  <si>
    <t>Общая площадь многоквартирного дома:364,7 кв.м</t>
  </si>
  <si>
    <t>а)жилых помещений (общая площадь квартир):263,7кв.м</t>
  </si>
  <si>
    <t>б) нежилых помещений:101,0кв.м</t>
  </si>
  <si>
    <t>нимателей помеще-</t>
  </si>
  <si>
    <t>ний на 01.01.2017г.руб.</t>
  </si>
  <si>
    <t>перенос по Протоколу ОССП от 19.12.2016</t>
  </si>
  <si>
    <t>на текущий ремонт</t>
  </si>
  <si>
    <t>Электроснабжение(в т.ч.освещение</t>
  </si>
  <si>
    <t>Адрес многоквартирного дома : г.Калуга ул.Воронина д.23а</t>
  </si>
  <si>
    <t>Общая площадь многоквартирного дома:600,7кв.м</t>
  </si>
  <si>
    <t>а)жилых помещений (общая площадь квартир):417,7 кв.м</t>
  </si>
  <si>
    <t>б) нежилых помещений:183 кв.м</t>
  </si>
  <si>
    <t xml:space="preserve">имущества итого: </t>
  </si>
  <si>
    <t>Директор ООО "ЖРЭУ-6"            О.И.Мамаева</t>
  </si>
  <si>
    <t xml:space="preserve">                                                                                                            ОТЧЕТ УПРАВЛЯЮЩЕЙ КОМПАНИИ</t>
  </si>
  <si>
    <t>Адрес многоквартирного дома : г.Калуга ул.Герцена д.2/8</t>
  </si>
  <si>
    <t>Общая площадь многоквартирного дома:1746,80кв.м</t>
  </si>
  <si>
    <t>а)жилых помещений (общая площадь квартир):1746,8кв.м</t>
  </si>
  <si>
    <t>общей площади</t>
  </si>
  <si>
    <t xml:space="preserve"> на 01.01.2017г. руб.</t>
  </si>
  <si>
    <t xml:space="preserve">Капитальный ремонт общего  </t>
  </si>
  <si>
    <t>с дохода 15%</t>
  </si>
  <si>
    <t>ремонт отмостки</t>
  </si>
  <si>
    <t>изготовление и установка оконных блоков</t>
  </si>
  <si>
    <t>изготовление и монтаж металлических козырьков на 4 приямка</t>
  </si>
  <si>
    <t>ремонт кровли над входом в подвал</t>
  </si>
  <si>
    <t>2015г.</t>
  </si>
  <si>
    <t>благоустройство дворовой территории</t>
  </si>
  <si>
    <t>Директор ООО "ЖРЭУ-6"             О.И.Мамаева</t>
  </si>
  <si>
    <t>Адрес многоквартирного дома : г.Калуга ул.Герцена д.3</t>
  </si>
  <si>
    <t>Общая площадь многоквартирного дома 5977,2 кв.м</t>
  </si>
  <si>
    <t>а)жилых помещений (общая площадь квартир): 5686,6кв.м</t>
  </si>
  <si>
    <t>б) нежилых помещений:290,6 кв.м</t>
  </si>
  <si>
    <t xml:space="preserve">общей плащади </t>
  </si>
  <si>
    <t>Содержание общего имущества,в т.ч.:</t>
  </si>
  <si>
    <t>по  не жилым помещениям</t>
  </si>
  <si>
    <t>перенос по Протоколу ОССП от 19.12.2016г.</t>
  </si>
  <si>
    <t xml:space="preserve">Капитальный ремонт общего имущества  </t>
  </si>
  <si>
    <t>перенос по Протоколу ОССП от 19.12.2016г.на текущий ремонт</t>
  </si>
  <si>
    <t>на 01.01.2017г. Руб.</t>
  </si>
  <si>
    <t xml:space="preserve">                                         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</si>
  <si>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                                              на основании принятого решения собственниками помещений</t>
  </si>
  <si>
    <t xml:space="preserve">в расчете на  </t>
  </si>
  <si>
    <t xml:space="preserve"> единицу измерения(на 1 кв.м.общей площади  </t>
  </si>
  <si>
    <t xml:space="preserve">установка и опломбировка индивид.приборов учета в  </t>
  </si>
  <si>
    <t>кв.1-20,22-33,35,38-42,46,50-53,55-72,75-79,82,85,87-93,</t>
  </si>
  <si>
    <t>96-101,103</t>
  </si>
  <si>
    <t xml:space="preserve">1.2 </t>
  </si>
  <si>
    <t>замена редуктора лифтовой лебедки под.№1</t>
  </si>
  <si>
    <t xml:space="preserve">установка и опломбировка индивид.приборов учета в кв.54 </t>
  </si>
  <si>
    <t>гидродинамическая промывка системы канализации</t>
  </si>
  <si>
    <t>окраска газовых труб</t>
  </si>
  <si>
    <t>установка общедомового прибора учета</t>
  </si>
  <si>
    <t>1.7</t>
  </si>
  <si>
    <t>изготовление и монтаж двери выход на крышу</t>
  </si>
  <si>
    <t>1.8</t>
  </si>
  <si>
    <t>замена задвижек на системе цо</t>
  </si>
  <si>
    <t>Директор ООО"ЖРЭУ-6"                     О.И.Мамаева                  Инженер                         Н.И.Ефремова                                       Гл.бухгалтер                           Н.И.Храмцрва</t>
  </si>
  <si>
    <t>Адрес многоквартирного дома : г.Калуга ул.Герцена д.4</t>
  </si>
  <si>
    <t>Общая площадь многоквартирного дома:3361,6кв.м</t>
  </si>
  <si>
    <t>а)жилых помещений (общая площадь квартир):3255,2 кв.м</t>
  </si>
  <si>
    <t>б) нежилых помещений:106,40 кв.м</t>
  </si>
  <si>
    <t>на 01.01. 2017г. Руб.</t>
  </si>
  <si>
    <t>3.Отчет о фактически выполненных работах по ремонту общего имущества в многоквартирном доме</t>
  </si>
  <si>
    <t xml:space="preserve">                                                                                   на основании принятого решения собственниками помещений</t>
  </si>
  <si>
    <t xml:space="preserve"> в расчете на</t>
  </si>
  <si>
    <t xml:space="preserve"> единицу измерения(1кв.м. общей площади</t>
  </si>
  <si>
    <t xml:space="preserve"> помещеий в многоквартирном доме)</t>
  </si>
  <si>
    <t xml:space="preserve">  29.02.2016</t>
  </si>
  <si>
    <t>обрезка и уборка зеленых насаждений</t>
  </si>
  <si>
    <t>Директор ООО "ЖРЭУ-6"                         О.И.Мамаева</t>
  </si>
  <si>
    <t>Инженер                                     Н.И.Ефремова                              Гл.Бухгалтер            Н.И.Храмцова</t>
  </si>
  <si>
    <t>Адрес многоквартирного дома : г.Калуга ул.Герцена д.9а</t>
  </si>
  <si>
    <t>Общая площадь многоквартирного дома:486,3кв.м</t>
  </si>
  <si>
    <t>а)жилых помещений (общая площадь квартир):486,3 кв.м</t>
  </si>
  <si>
    <t>имущества   итого:</t>
  </si>
  <si>
    <t xml:space="preserve">  10.06.2016 </t>
  </si>
  <si>
    <t>Адрес многоквартирного дома : г.Калуга ул.Герцена д.16а</t>
  </si>
  <si>
    <t>Общая площадь многоквартирного дома:299,2кв.м</t>
  </si>
  <si>
    <t>а)жилых помещений (общая площадь квартир):299,2 кв.м</t>
  </si>
  <si>
    <t>на 01.01. 2017г.руб.</t>
  </si>
  <si>
    <t xml:space="preserve">                                                           3.Отчет о фактически выполненных работах по ремонту общего имущества в многоквартирном доме  </t>
  </si>
  <si>
    <t xml:space="preserve"> измерения (на 1 кв.метр общей площади помеще-</t>
  </si>
  <si>
    <t>ний в многоквартирном доме)</t>
  </si>
  <si>
    <t>1</t>
  </si>
  <si>
    <t>обрезка и уборка деревьев</t>
  </si>
  <si>
    <t>изготовление и устройство бельевой площади</t>
  </si>
  <si>
    <t>2 .</t>
  </si>
  <si>
    <t>Н.И.Ефремова                       Гл.Бухгалтер              Н.И.Храмцова</t>
  </si>
  <si>
    <t xml:space="preserve">Адрес многоквартирного дома : г.Калуга ул.Герцена д.17 </t>
  </si>
  <si>
    <t>Общая площадь многоквартирного дома:12527,8кв.м</t>
  </si>
  <si>
    <t>а)жилых помещений (общая площадь квартир):12507,20 кв.м</t>
  </si>
  <si>
    <t>б) нежилых помещений:20,60 кв.м</t>
  </si>
  <si>
    <t>Капитальный ремонт общего имущества итого:</t>
  </si>
  <si>
    <t xml:space="preserve">   работ</t>
  </si>
  <si>
    <t xml:space="preserve">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</si>
  <si>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на основании принятого решения собственниками помещений</t>
  </si>
  <si>
    <t>Стоимость работы (услуги)в расчете на единицу</t>
  </si>
  <si>
    <t xml:space="preserve"> измерения(на 1 кв.м.общей площади помещений</t>
  </si>
  <si>
    <t xml:space="preserve"> в многоквартирном доме)</t>
  </si>
  <si>
    <t>заключение о техсостоянии объекта капстроительства</t>
  </si>
  <si>
    <t xml:space="preserve">замена напольного покрытия в лифте на рефленый </t>
  </si>
  <si>
    <t>лист подъезд 1,2</t>
  </si>
  <si>
    <t>ремонт ступеней внутри подъезда</t>
  </si>
  <si>
    <t>замена шкива ограничителя скорости в лифте п.№5</t>
  </si>
  <si>
    <t xml:space="preserve">техобследование 3-х лифтов,отработавших назначенный </t>
  </si>
  <si>
    <t>срок службы</t>
  </si>
  <si>
    <t>гидродинамическая  промывка системы канализации</t>
  </si>
  <si>
    <t>замена канализационного выпуска подъезд №4</t>
  </si>
  <si>
    <t>замена кранов шаровых и магнитных фильтров на системе ЦО</t>
  </si>
  <si>
    <t>1.9</t>
  </si>
  <si>
    <t>ремонт лифта -замена плат УЛЖ-10 на УЛЖ-М</t>
  </si>
  <si>
    <t>1.10</t>
  </si>
  <si>
    <t>ремонт штукатурки входа в подвал</t>
  </si>
  <si>
    <t>1.11</t>
  </si>
  <si>
    <t>ремонт совмещенной кровли подъезд №4</t>
  </si>
  <si>
    <t>1.12</t>
  </si>
  <si>
    <t>замена КВШи канаты</t>
  </si>
  <si>
    <t>1.13</t>
  </si>
  <si>
    <t>замена канализационных труб</t>
  </si>
  <si>
    <t>Инженер                                       Н.И.Ефремова                                                 Гл.Бухгалтер               Храмцова Н.И.</t>
  </si>
  <si>
    <t>Адрес многоквартирного дома : г.Калуга ул.Герцена д.17 корп.1</t>
  </si>
  <si>
    <t>Общая площадь многоквартирного дома:2871,6кв.м</t>
  </si>
  <si>
    <t>а)жилых помещений (общая площадь квартир): 2871,6кв.м</t>
  </si>
  <si>
    <t xml:space="preserve">Содержание конструктивны элементов </t>
  </si>
  <si>
    <t>бслуживание КПУ</t>
  </si>
  <si>
    <t xml:space="preserve">имущества итого:  </t>
  </si>
  <si>
    <t>Получено</t>
  </si>
  <si>
    <t xml:space="preserve">Выполнено </t>
  </si>
  <si>
    <t>руб. на 01.01. 2017г.</t>
  </si>
  <si>
    <t xml:space="preserve">                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</si>
  <si>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                      на основании принятого решения собственниками помещений</t>
  </si>
  <si>
    <t>измерения(на 1 кв.м.общей  площади помещений</t>
  </si>
  <si>
    <t xml:space="preserve">установка и опломбировка индивид.прибора учета </t>
  </si>
  <si>
    <t>эл/энергии в кв.3</t>
  </si>
  <si>
    <t>замена кранов шаровых на системе ЦО</t>
  </si>
  <si>
    <t>уборка лестничных клеток</t>
  </si>
  <si>
    <t>январь 2016г.</t>
  </si>
  <si>
    <t>установка трансформатора</t>
  </si>
  <si>
    <t>Инженер                              Н.И.Ефремова                        Гл.Бухгалтер                  Н.И.Храмцова</t>
  </si>
  <si>
    <t xml:space="preserve">               ОТЧЕТ УПРАВЛЯЮЩЕЙ ОРГАНИЗАЦИИ</t>
  </si>
  <si>
    <t>Адрес многоквартирного дома : г.Калуга ул.Огарева д.3</t>
  </si>
  <si>
    <t>Общая площадь многоквартирного дома:3467,1кв.м</t>
  </si>
  <si>
    <t>а)жилых помещений (общая площадь квартир): 3467,1кв.м</t>
  </si>
  <si>
    <t>Обслуживание общедомовых приборов учета</t>
  </si>
  <si>
    <t>тепловой энергии</t>
  </si>
  <si>
    <t>имущества  итого :</t>
  </si>
  <si>
    <t xml:space="preserve"> измерения (на 1 кв.метр общей площади поме-</t>
  </si>
  <si>
    <t>щений  в многоквартирном доме)</t>
  </si>
  <si>
    <t>март 2016г.</t>
  </si>
  <si>
    <t>благоустройство- обрезка деревьев</t>
  </si>
  <si>
    <t>15.11.2016</t>
  </si>
  <si>
    <t xml:space="preserve">Директор ООО "ЖРЭУ-6"                                         </t>
  </si>
  <si>
    <t>О.И.Мамаева</t>
  </si>
  <si>
    <t xml:space="preserve">Адрес многоквартирного дома : г.Калуга ул.Огарева д.4 </t>
  </si>
  <si>
    <t>Общая площадь многоквартирного дома:3388,04 кв.м</t>
  </si>
  <si>
    <t>а)жилых помещений (общая площадь квартир): 3274,54кв.м</t>
  </si>
  <si>
    <t>б) нежилых помещений:113,5 кв.м</t>
  </si>
  <si>
    <t>Электроснабжение(в т.ч . освещение мест</t>
  </si>
  <si>
    <t>.2</t>
  </si>
  <si>
    <t>измерения(на 1 кв.м.общей площади в многоквар-</t>
  </si>
  <si>
    <t>тирном доме )</t>
  </si>
  <si>
    <t>ремонт совмещенной кровли кв.15,33</t>
  </si>
  <si>
    <t>ремонт плиты над балконом кв.45</t>
  </si>
  <si>
    <t>автовышка</t>
  </si>
  <si>
    <t>Инженер                              Н.И.Ефремова                               Гл.Бухгалтер                       Н.И.Храмцова</t>
  </si>
  <si>
    <t>Адрес многоквартирного дома : г.Калуга ул.Огарева д.34а</t>
  </si>
  <si>
    <t>Общая площадь многоквартирного дома:361,6кв.м</t>
  </si>
  <si>
    <t>а)жилых помещений (общая площадь квартир):361,6 кв.м</t>
  </si>
  <si>
    <t xml:space="preserve">Капитальный ремонт имущества итого: </t>
  </si>
  <si>
    <t>Оплата населения за коммунальные услуги напрямую поступает поставщикам этих услуг соглсно Агентского договора с ООО "ЕИРЦ №1"  №2/1 от 14.08.2009г.</t>
  </si>
  <si>
    <t>Электроснабжение (в т.ч.МОП)</t>
  </si>
  <si>
    <t xml:space="preserve">                   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</si>
  <si>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                        на основании принятого решения собственниками помещений</t>
  </si>
  <si>
    <t xml:space="preserve"> единицу измерения (на 1кв.м.общей площади</t>
  </si>
  <si>
    <t xml:space="preserve"> помещений в многоквартирном доме)</t>
  </si>
  <si>
    <t xml:space="preserve">Директор ООО "ЖРЭУ-6"                                      </t>
  </si>
  <si>
    <t xml:space="preserve"> О.И.Мамаева                        Инженер                          Н.И.Ефремова             Гл.Бухгалтер                    Н.И.Храмцова</t>
  </si>
  <si>
    <t xml:space="preserve">                                                                                                       ОТЧЕТ УПРАВЛЯЮЩЕЙ КОМПАНИИ</t>
  </si>
  <si>
    <t>Адрес многоквартирного дома : г.Калуга ул.Огарева д.40 корп.1</t>
  </si>
  <si>
    <t>Общая площадь многоквартирного дома:2558,4кв.м</t>
  </si>
  <si>
    <t>а)жилых помещений (общая площадь квартир):2458,0 кв.м</t>
  </si>
  <si>
    <t>б) нежилых помещений:100,4 кв.м</t>
  </si>
  <si>
    <t>Содержание общего имущества в т.ч.:</t>
  </si>
  <si>
    <t>Техническое КПУ</t>
  </si>
  <si>
    <t xml:space="preserve">налог  </t>
  </si>
  <si>
    <t xml:space="preserve">Стоимость работы (услуги) в расчете на единицу </t>
  </si>
  <si>
    <t xml:space="preserve"> измерения(1кв.м.общей площади помещений  </t>
  </si>
  <si>
    <t>заключение о техническом состоянии кровли</t>
  </si>
  <si>
    <t>поверка общедомового теплосчетчика</t>
  </si>
  <si>
    <t>замена кранов шаровых на системеЦО</t>
  </si>
  <si>
    <t>уборка подъезда</t>
  </si>
  <si>
    <t>Директор ООО "ЖРЭУ-6"                  О.И.Мамаева</t>
  </si>
  <si>
    <t>Адрес многоквартирного дома : г.Калуга ул.Огарева д.40 корп.2</t>
  </si>
  <si>
    <t>Общая площадь многоквартирного дома:3836кв.м</t>
  </si>
  <si>
    <t>а)жилых помещений (общая площадь квартир):3836,0 кв.м</t>
  </si>
  <si>
    <t>собственников и нанима-</t>
  </si>
  <si>
    <t>телей помещений</t>
  </si>
  <si>
    <t xml:space="preserve">Остаток   </t>
  </si>
  <si>
    <t xml:space="preserve">Остаток средств </t>
  </si>
  <si>
    <t>ремонт лифта-замена плат УЛЖ-10 на УЛЖ-М</t>
  </si>
  <si>
    <t xml:space="preserve">Директор ООО "ЖРЭУ-6"               О.И.Мамаева            </t>
  </si>
  <si>
    <t>Адрес многоквартирного дома : г.Калуга ул.Огарева д.42</t>
  </si>
  <si>
    <t>Общая площадь многоквартирного дома:5679,3кв.м</t>
  </si>
  <si>
    <t>а)жилых помещений (общая площадь квартир):5679,3 кв.м</t>
  </si>
  <si>
    <t>собственникови на-</t>
  </si>
  <si>
    <t>руб./кв.м об-</t>
  </si>
  <si>
    <t xml:space="preserve">щей площади  </t>
  </si>
  <si>
    <t>Электроснабжение(в т.ч.освещение мест</t>
  </si>
  <si>
    <t>заключение о техсостоянии кровли</t>
  </si>
  <si>
    <t>кадастровые работы</t>
  </si>
  <si>
    <t>ремонт совмещенной кровли над машинным отделением</t>
  </si>
  <si>
    <t xml:space="preserve">Директор ООО "ЖРЭУ-6"                                       </t>
  </si>
  <si>
    <t>Адрес многоквартирного дома : г.Калуга ул.Огарева д.44</t>
  </si>
  <si>
    <t>Общая площадь многоквартирного дома:3816,7кв.м</t>
  </si>
  <si>
    <t>а)жилых помещений (общая площадь квартир):3799,9 кв.м</t>
  </si>
  <si>
    <t>б) нежилых помещений:16,8 кв.м</t>
  </si>
  <si>
    <t>Уборка мест общего пользования</t>
  </si>
  <si>
    <t xml:space="preserve">Капитальный ремонт общего имущества в т.ч.:  </t>
  </si>
  <si>
    <t>на 01.01. 2017г.</t>
  </si>
  <si>
    <t xml:space="preserve">установка и опломбировка приборов учета эл/энергии </t>
  </si>
  <si>
    <t>в кв.36-38,45-49,58-59,62,70</t>
  </si>
  <si>
    <t>техобследование 2-х лифтов,отработавших</t>
  </si>
  <si>
    <t>свой срок службы</t>
  </si>
  <si>
    <t>поверка теплосчетчика на системе отопления дома</t>
  </si>
  <si>
    <t>Директор ООО "ЖРЭУ-6"                                        О.И.Мамаева</t>
  </si>
  <si>
    <t>Адрес многоквартирного дома : г.Калуга ул.Труда д.4 кор.1</t>
  </si>
  <si>
    <t>Общая площадь многоквартирного дома:561,5кв.м</t>
  </si>
  <si>
    <t>а)жилых помещений (общая площадь квартир):561,5 кв.м</t>
  </si>
  <si>
    <t>собственников</t>
  </si>
  <si>
    <t>и нанимателей</t>
  </si>
  <si>
    <t>помещений на 01.01.2017г</t>
  </si>
  <si>
    <t>имущества итого:</t>
  </si>
  <si>
    <t>Выполнено работ</t>
  </si>
  <si>
    <t>на 01.01.2017 г.руб.</t>
  </si>
  <si>
    <t xml:space="preserve">     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</si>
  <si>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                на основании принятого решения собственниками помещений</t>
  </si>
  <si>
    <t>Стоимость работы (услуги) в расчете</t>
  </si>
  <si>
    <t xml:space="preserve"> на единицу измерения (на 1кв.м. площади</t>
  </si>
  <si>
    <t xml:space="preserve"> помещений в многоквартирном доме и др.)</t>
  </si>
  <si>
    <t>установка дверного доводчика</t>
  </si>
  <si>
    <t xml:space="preserve"> Инженер                                   Н.И.Ефремова </t>
  </si>
  <si>
    <t>Гл.Бухгалтер                            Н.И.Храмцова</t>
  </si>
  <si>
    <t>Адрес многоквартирного дома : г.Калуга ул.Труда д.4 корп.2</t>
  </si>
  <si>
    <t>Общая площадь многоквартирного дома:283,3кв.м</t>
  </si>
  <si>
    <t>а)жилых помещений (общая площадь квартир):283,3 кв.м</t>
  </si>
  <si>
    <t>01.01.2016г.руб</t>
  </si>
  <si>
    <t xml:space="preserve">           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</si>
  <si>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              на основании принятого решения собственниками помещений</t>
  </si>
  <si>
    <t>на единицу измерения(на 1 кв.м. общей</t>
  </si>
  <si>
    <t xml:space="preserve">площади помещений в многоквартирном  </t>
  </si>
  <si>
    <t xml:space="preserve"> доме)</t>
  </si>
  <si>
    <t xml:space="preserve"> Инженер                                    Н.И.Ефремова                             Гл.Бухгалтер                          Н.И.Храмцова</t>
  </si>
  <si>
    <t>Адрес многоквартирного дома : г.Калуга пер.Труда д.4 корп.5</t>
  </si>
  <si>
    <t>Общая площадь многоквартирного дома:284,4кв.м</t>
  </si>
  <si>
    <t>а)жилых помещений (общая площадь квартир):284,4кв.м</t>
  </si>
  <si>
    <t>помещений на 01.01.2017г.</t>
  </si>
  <si>
    <t xml:space="preserve">                                        3.Отчет о фактически выполненных работах по ремонту общего имущества в многоквартирном доме  </t>
  </si>
  <si>
    <t>на единицу измерения(еа 1 кв.м.площади</t>
  </si>
  <si>
    <t>ремонт потолка и побелка стен</t>
  </si>
  <si>
    <t>Директор ООО "ЖРЭУ-6"                О.И.Мамаева</t>
  </si>
  <si>
    <t>Инженер                            Н.И.Ефремова                               Гл.Бухгалтер                         Н.И.Храмцова</t>
  </si>
  <si>
    <t>Адрес многоквартирного дома : г.Калуга пер.Яченский д.2</t>
  </si>
  <si>
    <t>Общая площадь многоквартирного дома:1600,1кв.м</t>
  </si>
  <si>
    <t>а)жилых помещений (общая площадь квартир):1600,1кв.м</t>
  </si>
  <si>
    <t>Обслуживание КТУ</t>
  </si>
  <si>
    <t>Капитальный ремонт общего имущества итого :</t>
  </si>
  <si>
    <t>0</t>
  </si>
  <si>
    <t xml:space="preserve">Налог с  </t>
  </si>
  <si>
    <t>дохода 15%</t>
  </si>
  <si>
    <t xml:space="preserve">единицу измерения (на 1 кв.м. общей площади  </t>
  </si>
  <si>
    <t>замена труб канализации в подвале дома</t>
  </si>
  <si>
    <t>поверка общедомового теплосчетчика системы отопления дома</t>
  </si>
  <si>
    <t>укладка металлического профиля на порог</t>
  </si>
  <si>
    <t xml:space="preserve">             Ефремова Н.И.</t>
  </si>
  <si>
    <t xml:space="preserve">                                                                                             ПЕРЕД СОБСТВЕННИКАМИ ПОМЕЩЕНИЙ О ВЫПОЛНЕНИИ</t>
  </si>
  <si>
    <t>Адрес многоквартирного дома : г.Калуга ул.Пролетарская д.39</t>
  </si>
  <si>
    <t>Общая площадь многоквартирного дома:4412 кв.м</t>
  </si>
  <si>
    <t>а)жилых помещений (общая площадь квартир): 4367,4кв.м</t>
  </si>
  <si>
    <t>б) нежилых помещений: 44,6кв.м</t>
  </si>
  <si>
    <t>Содержание общего имущества,в т.числе:</t>
  </si>
  <si>
    <t>Капитальный ремонт общего имущества  итого:</t>
  </si>
  <si>
    <t>(в том числе освещение мест общего пользования)</t>
  </si>
  <si>
    <t>помещенийв многоквартирном доме)</t>
  </si>
  <si>
    <t>изготовление и установка рамы под.3</t>
  </si>
  <si>
    <t>ремонт совмещенной кровли кв.59</t>
  </si>
  <si>
    <t>замена участка стояков ХВС и ГВС</t>
  </si>
  <si>
    <t>ремонт совмещенной кровли кв.60</t>
  </si>
  <si>
    <t>замена фанового стояка кв.30</t>
  </si>
  <si>
    <t>Директор ООО "ЖРЭУ-6"                            О.И.Мамаева</t>
  </si>
  <si>
    <t>Адрес многоквартирного дома : г.Калуга ул.Плеханова д.5/1</t>
  </si>
  <si>
    <t>Общая площадь многоквартирного дома:3592,5кв.м</t>
  </si>
  <si>
    <t>а)жилых помещений (общая площадь квартир):3465,3кв.м</t>
  </si>
  <si>
    <t>б) нежилых помещений: 127,2кв.м</t>
  </si>
  <si>
    <t>в том числе: по жилым помещениям</t>
  </si>
  <si>
    <t>замена почтовых ящиков</t>
  </si>
  <si>
    <t>замена задвижки на системе цо</t>
  </si>
  <si>
    <t>Инженер                Н.И.Ефремова</t>
  </si>
  <si>
    <t xml:space="preserve">                   Гл.Бухгалтер</t>
  </si>
  <si>
    <t>Адрес многоквартирного дома : г.Калуга ул.Плеханова д.11</t>
  </si>
  <si>
    <t>Общая площадь многоквартирного дома:4113,3 кв.м</t>
  </si>
  <si>
    <t>а)жилых помещений (общая площадь квартир): 4102,3кв.м</t>
  </si>
  <si>
    <t>б) нежилых помещений:11, 0 кв.м</t>
  </si>
  <si>
    <t>Содержание общего имущества,в том числе:</t>
  </si>
  <si>
    <t>перевод по Протоколу ОССП от 19.12.2016г.</t>
  </si>
  <si>
    <t xml:space="preserve">Капитальный ремонт общего имущества итого:  </t>
  </si>
  <si>
    <t xml:space="preserve">перевод по Протоколу ОССП от 19.12.2016г на  </t>
  </si>
  <si>
    <t xml:space="preserve">текущий ремонт  </t>
  </si>
  <si>
    <t>Текущий ремонт жилищного фонда:</t>
  </si>
  <si>
    <t>замена труб на вводе гвс</t>
  </si>
  <si>
    <t xml:space="preserve">замена труб цо   ввода  в дом </t>
  </si>
  <si>
    <t>ремонт совмещенной кровли над тамбуром</t>
  </si>
  <si>
    <t>ремонт 2-х входов в подъезд</t>
  </si>
  <si>
    <t>окраска газовой трубы</t>
  </si>
  <si>
    <t>устройство ограждения в тамбурах с обшивкой профметаллом</t>
  </si>
  <si>
    <t>замена участка канализации труб и участка ливневых канализации</t>
  </si>
  <si>
    <t>замена фанового стояка</t>
  </si>
  <si>
    <t>установка и опломбировка ИПУ эл/энергии</t>
  </si>
  <si>
    <t>2.01</t>
  </si>
  <si>
    <t>Директор ООО "ЖРЭУ-6"                        О.И.Мамаева</t>
  </si>
  <si>
    <t>Адрес многоквартирного дома : г.Калуга ул.Плеханова д.12</t>
  </si>
  <si>
    <t>Общая площадь многоквартирного дома:11389,05 кв.м</t>
  </si>
  <si>
    <t>а)жилых помещений (общая площадь квартир): 11389,05кв.м</t>
  </si>
  <si>
    <t xml:space="preserve"> на 01.01.2017г</t>
  </si>
  <si>
    <t xml:space="preserve">Капитальный ремонт общего имущества итого: </t>
  </si>
  <si>
    <t>Задолженность(-) по-</t>
  </si>
  <si>
    <t>работ в 2016г.руб.</t>
  </si>
  <si>
    <t>требителей на 01.01.17г</t>
  </si>
  <si>
    <t xml:space="preserve"> измерения(на 1 кв.м. общей плошади помещений</t>
  </si>
  <si>
    <t>Текущий ремонт жилищного фонда в т.ч.:</t>
  </si>
  <si>
    <t>1.01.</t>
  </si>
  <si>
    <t>замена канализационного стояка кв,78</t>
  </si>
  <si>
    <t>1.02.</t>
  </si>
  <si>
    <t>замена участка труб ливневой канализации</t>
  </si>
  <si>
    <t>1.03.</t>
  </si>
  <si>
    <t>ремонт электропроводки и этажного щита</t>
  </si>
  <si>
    <t>1.04</t>
  </si>
  <si>
    <t>1.05</t>
  </si>
  <si>
    <t>заключение о техническом состоянии стены и фасада</t>
  </si>
  <si>
    <t>1.06</t>
  </si>
  <si>
    <t>ремонт совмещенной кровли машинного отделения 1 подъезд</t>
  </si>
  <si>
    <t>1.07</t>
  </si>
  <si>
    <t>ремонт кровельного покрытия плиты над лоджией кв.160</t>
  </si>
  <si>
    <t>1.08</t>
  </si>
  <si>
    <t xml:space="preserve">замена участка лежака и стояка канализационного в подвале  </t>
  </si>
  <si>
    <t>1-го подъезда</t>
  </si>
  <si>
    <t>Адрес многоквартирного дома : г.Калуга ул.Пролетарская д.90</t>
  </si>
  <si>
    <t>Общая площадь многоквартирного дома:1108,8 кв.м</t>
  </si>
  <si>
    <t>а)жилых помещений (общая площадь квартир): 1108,8 кв.м</t>
  </si>
  <si>
    <t>б) нежилых помещений: 0кв.м</t>
  </si>
  <si>
    <t xml:space="preserve">Содержание инженерных сетей </t>
  </si>
  <si>
    <t xml:space="preserve">имущества итого : </t>
  </si>
  <si>
    <t xml:space="preserve">              </t>
  </si>
  <si>
    <t xml:space="preserve">                 на основании принятого решения собственниками помещений</t>
  </si>
  <si>
    <t>Адрес многоквартирного дома : г.Калуга ул.Пролетарская д.21</t>
  </si>
  <si>
    <t>а)жилых помещений (общая площадь квартир): 8439,4 кв.м</t>
  </si>
  <si>
    <t>б) нежилых помещений:10,1 кв.м</t>
  </si>
  <si>
    <t>(работ )работ</t>
  </si>
  <si>
    <t>общей  площади</t>
  </si>
  <si>
    <t xml:space="preserve">на 01.01.2017г. </t>
  </si>
  <si>
    <t>Содержание общего имущества,в т. ч.:</t>
  </si>
  <si>
    <t>Обслуживание КПУ  тепловой энергии</t>
  </si>
  <si>
    <t>Текущий ремонт общего имущества  итого:</t>
  </si>
  <si>
    <t>в том числе :по жилым помещениям</t>
  </si>
  <si>
    <t>за 2016г.</t>
  </si>
  <si>
    <t>ремонт поэтажного электрощита 7 этаж,под.№3</t>
  </si>
  <si>
    <t xml:space="preserve">на 01.01.2017г.  </t>
  </si>
  <si>
    <t xml:space="preserve"> измерения(на 1кв.метр общей площади помеще-</t>
  </si>
  <si>
    <t xml:space="preserve"> ний  в многоквартирном доме)</t>
  </si>
  <si>
    <t>Текущий ремонт жилищного фонда,в том числе:</t>
  </si>
  <si>
    <t>замена задвижек на системе цо в подъезде №3</t>
  </si>
  <si>
    <t>поверка преобразователей расхода и комплекта термометров</t>
  </si>
  <si>
    <t>сопротивления системы отопления дома</t>
  </si>
  <si>
    <t>утепление стены кв.8</t>
  </si>
  <si>
    <t>ремонт плиты над лоджией кв.70</t>
  </si>
  <si>
    <t>ремонт межпанельных швов кв.99</t>
  </si>
  <si>
    <t>ремонт порога</t>
  </si>
  <si>
    <t>установка карусели на детской плащадке</t>
  </si>
  <si>
    <t>ремонт межпанельных швов кв.116</t>
  </si>
  <si>
    <t>благоустройство дворовой территории -оборудование деской площадки</t>
  </si>
  <si>
    <t xml:space="preserve">установка ИПУ эл/энергии  и их опломбировка </t>
  </si>
  <si>
    <t xml:space="preserve">Горячее водоснабжение централизованное </t>
  </si>
  <si>
    <t>Адрес многоквартирного дома : г.Калуга ул.Пролетарская д.41</t>
  </si>
  <si>
    <t>Общая площадь многоквартирного дома:4352,4 кв.м</t>
  </si>
  <si>
    <t>а)жилых помещений (общая площадь квартир): 4352,4кв.м</t>
  </si>
  <si>
    <t>и нанимателей помеще-</t>
  </si>
  <si>
    <t>ний на 01.01.2017г.</t>
  </si>
  <si>
    <t>Содержание общего имущества в том числе:</t>
  </si>
  <si>
    <t>Остаток средств</t>
  </si>
  <si>
    <t>на 01.01.16г.</t>
  </si>
  <si>
    <t>на 01.01.17г.</t>
  </si>
  <si>
    <t xml:space="preserve">омолаживающая обрезка дерева  </t>
  </si>
  <si>
    <t>услуги вышки-ремонт крыши</t>
  </si>
  <si>
    <t>ремонт совмещенной кровли кв.75,89</t>
  </si>
  <si>
    <t>установка ИПУ эл/энергии в кв.№1,11,85</t>
  </si>
  <si>
    <t>Директор ООО "ЖРЭУ-6"                   О.И.Мамаева</t>
  </si>
  <si>
    <t>Адрес многоквартирного дома : г.Калуга ул.Пролетарская д.44</t>
  </si>
  <si>
    <t>Общая площадь многоквартирного дома:5373,3 кв.м</t>
  </si>
  <si>
    <t>а)жилых помещений (общая площадь квартир): 5373,3кв.м</t>
  </si>
  <si>
    <t>Содержание лифта</t>
  </si>
  <si>
    <t>Капитальный ремонт общего имущества:</t>
  </si>
  <si>
    <t>8.</t>
  </si>
  <si>
    <t xml:space="preserve">Получено в </t>
  </si>
  <si>
    <t>налог</t>
  </si>
  <si>
    <t>измерения(на 1кв.м.общей площади помещений</t>
  </si>
  <si>
    <t>изготовление и установка 2-х польного дверного блока</t>
  </si>
  <si>
    <t>21.03.2016</t>
  </si>
  <si>
    <t>установка ПУ эл/энергии и их опломбировка кв.1,11-14,23-24,28-30,</t>
  </si>
  <si>
    <t>38,40-42,44-46,49-59,62,66,68-69,72,77,79,80,82,84,</t>
  </si>
  <si>
    <t>Адрес многоквартирного дома : г.Калуга ул.Пухова д.1</t>
  </si>
  <si>
    <t>Общая площадь многоквартирного дома:3350,6кв.м</t>
  </si>
  <si>
    <t>а)  жилых помещений (общая площадь квартир): 3245,6 кв.м</t>
  </si>
  <si>
    <t>б) нежилых помещений(общая площадь нежилых помещений):  104,2    кв.м</t>
  </si>
  <si>
    <t xml:space="preserve">Капитальный  ремонт общего имущества </t>
  </si>
  <si>
    <t>Предоставление мест для</t>
  </si>
  <si>
    <t xml:space="preserve">остаток средств </t>
  </si>
  <si>
    <t>остаток средств на 01.01.2017г.</t>
  </si>
  <si>
    <t>га 01.01.2016г.</t>
  </si>
  <si>
    <t>телеком.оборудование</t>
  </si>
  <si>
    <t xml:space="preserve">Оплата населения ,полученная за коммунальные услуги напрямую поступает предприятиям поставщикам этих услуг  </t>
  </si>
  <si>
    <t>согласно Агентского договора , заключенного с ООО"ЕИРЦ №1" №2/1 от 14.08.2009г.</t>
  </si>
  <si>
    <t xml:space="preserve">                                                3.Отчет о фактически выполненных работах по ремонту общего имущества в многоквартирном доме  </t>
  </si>
  <si>
    <t>Стоимость работы (услуги) в расчете на</t>
  </si>
  <si>
    <t>единицу измерения(на 1 кв.м.общей площади</t>
  </si>
  <si>
    <t>изоляция труб цо  в подвале дома</t>
  </si>
  <si>
    <t xml:space="preserve">поверка общедомового теплосчетчика </t>
  </si>
  <si>
    <t>Адрес многоквартирного дома : г.Калуга ул.Пухова д.7</t>
  </si>
  <si>
    <t>Общая площадь многоквартирного дома:4549,2 кв.м</t>
  </si>
  <si>
    <t>а)жилых помещений (общая площадь квартир): 4549,2кв.м</t>
  </si>
  <si>
    <t>собственников и</t>
  </si>
  <si>
    <t>нанимателей поме-</t>
  </si>
  <si>
    <t>щений на 01.01.2017г.</t>
  </si>
  <si>
    <t>в т.ч..по жилым помещениям</t>
  </si>
  <si>
    <t>перенос  по Протоколу ОССП от 19.12.2016</t>
  </si>
  <si>
    <t xml:space="preserve">Капитальный ремонт общего имущества   </t>
  </si>
  <si>
    <t>перенос по Протоколу ОССП от 19.12.2016г</t>
  </si>
  <si>
    <t>Представление мест для телекоммуника-</t>
  </si>
  <si>
    <t xml:space="preserve">остаток  </t>
  </si>
  <si>
    <t xml:space="preserve">Поступило  </t>
  </si>
  <si>
    <t>ционного оборудования</t>
  </si>
  <si>
    <t>в 2016г</t>
  </si>
  <si>
    <t xml:space="preserve">с дохода 15% </t>
  </si>
  <si>
    <t>н 01.01.2017г.</t>
  </si>
  <si>
    <t>(в том числе освещение мест общего пользования</t>
  </si>
  <si>
    <t xml:space="preserve">Холодное водоснабжение  </t>
  </si>
  <si>
    <t xml:space="preserve">             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</si>
  <si>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                     на основании принятого решения собственниками помещений</t>
  </si>
  <si>
    <t xml:space="preserve">№ </t>
  </si>
  <si>
    <t xml:space="preserve">Дата </t>
  </si>
  <si>
    <t xml:space="preserve">принятого собственниками </t>
  </si>
  <si>
    <t>решения</t>
  </si>
  <si>
    <t xml:space="preserve"> (на 1кв.метр общей площади помещений </t>
  </si>
  <si>
    <t>Текущий ремонт жилищного фонда :</t>
  </si>
  <si>
    <t>изготовление и монтаж металлической двери,ремонт ступеней</t>
  </si>
  <si>
    <t>замена участка труб канализации и изоляция труб цо в подвале дома</t>
  </si>
  <si>
    <t>поверка  2-х преобразователей расхода и комплекта термометров</t>
  </si>
  <si>
    <t>сопротивления на системе отопления дома</t>
  </si>
  <si>
    <t>ремонт кровли кв.29</t>
  </si>
  <si>
    <t>ремонт межпанельных швов кв.12</t>
  </si>
  <si>
    <t xml:space="preserve">1.7 </t>
  </si>
  <si>
    <t>Инженер                         Н.И.Ефремова                                    Гл.Бухгалтер                      Н.И.Храмцова</t>
  </si>
  <si>
    <t>Адрес многоквартирного дома : г.Калуга ул.Пухова д.19</t>
  </si>
  <si>
    <t>Общая площадь многоквартирного дома:4542,3кв.м</t>
  </si>
  <si>
    <t>а)жилых помещений (общая площадь квартир): 0кв.м</t>
  </si>
  <si>
    <t xml:space="preserve">                                                                                                                         за отчетный период</t>
  </si>
  <si>
    <t xml:space="preserve">Капитальный ремонт общегоимущества   </t>
  </si>
  <si>
    <t xml:space="preserve">поступило  </t>
  </si>
  <si>
    <t xml:space="preserve">налог с дохода  </t>
  </si>
  <si>
    <t xml:space="preserve">остаток средств  </t>
  </si>
  <si>
    <t>на  01.01.2016г.</t>
  </si>
  <si>
    <t xml:space="preserve">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</si>
  <si>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 на основании принятого решения собственниками помещений</t>
  </si>
  <si>
    <t>Стоимость работы (услуги) расчете на единицу</t>
  </si>
  <si>
    <t>измерения (на 1 кв.метр общей площади помещений</t>
  </si>
  <si>
    <t>ремонт совмещенной кровли кв.8,9</t>
  </si>
  <si>
    <t>ремонт фанового стояка кв 103</t>
  </si>
  <si>
    <t>Директор ООО "ЖРЭУ-6"                      О.И.Мамаева</t>
  </si>
  <si>
    <t>Адрес многоквартирного дома : г.Калуга ул.Рубежная д.10</t>
  </si>
  <si>
    <t>Общая площадь многоквартирного дома:96,1 кв.м</t>
  </si>
  <si>
    <t>а)жилых помещений (общая площадь квартир): 96,1кв.м</t>
  </si>
  <si>
    <t>помещений  на 01.01.2017г</t>
  </si>
  <si>
    <t>Электроснабжение(в т.ч. освещение мест</t>
  </si>
  <si>
    <t xml:space="preserve">                                                                                      ДОГОВРА УПРАВЛЕНИЯ МНОГОКВАРТИРНЫМ ДОМОМ ЗА 2016год</t>
  </si>
  <si>
    <t>Адрес многоквартирного дома : г.Калуга ул.Рылеева д.1/12</t>
  </si>
  <si>
    <t>Общая площадь многоквартирного дома:1796,2кв.м</t>
  </si>
  <si>
    <t>а)жилых помещений (общая площадь квартир):1756,4 кв.м</t>
  </si>
  <si>
    <t>б) нежилых помещений:39,8 кв.м</t>
  </si>
  <si>
    <t xml:space="preserve"> (на 1кв.метр общей площади помещеий в много-</t>
  </si>
  <si>
    <t>квартирном доме)</t>
  </si>
  <si>
    <t>установка датчиков движения на лестничных площадках</t>
  </si>
  <si>
    <t>Ефремова Н.И.</t>
  </si>
  <si>
    <t xml:space="preserve">   Гл.Бухгалтер</t>
  </si>
  <si>
    <t>Адрес многоквартирного дома : г.Калуга ул.Рылеева д.3</t>
  </si>
  <si>
    <t>Общая площадь многоквартирного дома:3070,1 кв.м</t>
  </si>
  <si>
    <t>а)жилых помещений (общая площадь квартир): 3070,1кв.м</t>
  </si>
  <si>
    <t>услуги вышки</t>
  </si>
  <si>
    <t>ремонт совмещенной кровли кв.56</t>
  </si>
  <si>
    <t>утепление стен кв.81</t>
  </si>
  <si>
    <t xml:space="preserve">  Гл.Бухгалтер</t>
  </si>
  <si>
    <t>Адрес многоквартирного дома : г.Калуга ул.Рылеева д .4</t>
  </si>
  <si>
    <t>Общая площадь многоквартирного дома:2684,6 кв.м</t>
  </si>
  <si>
    <t>а)жилых помещений (общая площадь квартир): 2684,6 кв.м</t>
  </si>
  <si>
    <t>имущества  итого</t>
  </si>
  <si>
    <t xml:space="preserve">Получено </t>
  </si>
  <si>
    <t>изготовление и установка лавочки</t>
  </si>
  <si>
    <t>Адрес многоквартирного дома : г.Калуга ул.Рылеева д.6</t>
  </si>
  <si>
    <t>Общая площадь многоквартирного дома:6611,6 кв.м</t>
  </si>
  <si>
    <t>а)жилых помещений (общая площадь квартир): 6500,9кв.м</t>
  </si>
  <si>
    <t>б) нежилых помещений:110,7кв.м</t>
  </si>
  <si>
    <t xml:space="preserve">                                                                         общего имущества в многоквартирном доме и коммунальные услуги</t>
  </si>
  <si>
    <t xml:space="preserve">Капитальный ремонт общего имущества итого </t>
  </si>
  <si>
    <t>3.Отчет о фактически выполненных работах по ремнту общего имущества в многоквартирном доме</t>
  </si>
  <si>
    <t>( на 1 кв.м.общей площади помещений в много-</t>
  </si>
  <si>
    <t xml:space="preserve"> квартирном  доме)</t>
  </si>
  <si>
    <t>установка ИПУ в квартирах</t>
  </si>
  <si>
    <t>замена задвижек на гвс</t>
  </si>
  <si>
    <t xml:space="preserve">ремонт фасада тамбура и лестничной  клетки </t>
  </si>
  <si>
    <t>благоустройство -обрезка деоевьев</t>
  </si>
  <si>
    <t>Директор ООО "ЖРЭУ-6"                    О.И.Мамаева</t>
  </si>
  <si>
    <t>Инженер                     Н.И.Ефремова                    Гл.Бухгалтер          Храмцова Н.И.</t>
  </si>
  <si>
    <t>Адрес многоквартирного дома : г.Калуга ул.Рылеева д.14</t>
  </si>
  <si>
    <t>Общая площадь многоквартирного дома:565,22кв.м</t>
  </si>
  <si>
    <t>а)жилых помещений (общая площадь квартир):565,02 кв.м</t>
  </si>
  <si>
    <t>Задолженность(- )</t>
  </si>
  <si>
    <t>Стоимость работы (услуги) в расчете на еди-</t>
  </si>
  <si>
    <t xml:space="preserve">ницу измерения (на 1 кв.метр общей площади </t>
  </si>
  <si>
    <t xml:space="preserve">                                                                                                             ООО "ЖРЭУ-6"</t>
  </si>
  <si>
    <t xml:space="preserve">                                                                                  ПЕРЕД СОБСТВЕННИКАМИ ПОМЕЩЕНИЙ О ВЫПОЛНЕНИИ</t>
  </si>
  <si>
    <t xml:space="preserve">                                                                         ДОГОВОРА УПРАВЛЕНИЯ МНОГОКВАРТИРНЫМ ДОМОМ ЗА 2016 год</t>
  </si>
  <si>
    <t xml:space="preserve">  1. Общие сведения о многоквартирном доме</t>
  </si>
  <si>
    <t>Адрес многоквартирного дома : г.Калуга ул.Рылеева д .16</t>
  </si>
  <si>
    <t>Общая площадь многоквартирного дома:2546,5 кв.м</t>
  </si>
  <si>
    <t>а)жилых помещений (общая площадь квартир): 2415,6 кв.м</t>
  </si>
  <si>
    <t>б) нежилых помещений:130,9 кв.м</t>
  </si>
  <si>
    <t xml:space="preserve">Капитальный ремонт общего имущества : </t>
  </si>
  <si>
    <t xml:space="preserve">Налог на  </t>
  </si>
  <si>
    <t>доход 15%</t>
  </si>
  <si>
    <t xml:space="preserve">измерения (на 1 кв.метр общей площади  </t>
  </si>
  <si>
    <t>помещения в многоквартирном доме)</t>
  </si>
  <si>
    <t>заключение о техсостоянии стены,в т.ч.фасад</t>
  </si>
  <si>
    <t>услуги автовышки для спила дерева</t>
  </si>
  <si>
    <t>1,4</t>
  </si>
  <si>
    <t>замена задвижки на системе центрального отпления</t>
  </si>
  <si>
    <t>ремонт ступеней в подъездах№1.2,3</t>
  </si>
  <si>
    <t>санитарная обрезка деревьев 2 березы,1 липа</t>
  </si>
  <si>
    <t xml:space="preserve">Директор ООО "ЖРЭУ-6"                                        </t>
  </si>
  <si>
    <t>Адрес многоквартирного дома : г.Калуга ул.Рылеева д.18б</t>
  </si>
  <si>
    <t>Общая площадь многоквартирного дома:562,7кв.м</t>
  </si>
  <si>
    <t>а)жилых помещений (общая площадь квартир):562,7 кв.м</t>
  </si>
  <si>
    <t xml:space="preserve">Соднржание общего имущества в т.ч.: </t>
  </si>
  <si>
    <t>работы по содержанию и уборке зеленых насаждений</t>
  </si>
  <si>
    <t>установка 2-х дверных доводчиков</t>
  </si>
  <si>
    <t>Адрес многоквартирного дома : г.Калуга ул.Рылеева д .18в</t>
  </si>
  <si>
    <t>Общая площадь многоквартирного дома:571,3 кв.м</t>
  </si>
  <si>
    <t>а)жилых помещений (общая площадь квартир): 571,3 кв.м</t>
  </si>
  <si>
    <t xml:space="preserve">Содержание конструктивных элементов </t>
  </si>
  <si>
    <t>Директор ООО "ЖРЭУ-6"    О.И.Мамаева</t>
  </si>
  <si>
    <t>Адрес многоквартирного дома : г.Калуга ул.Рылеева д .19</t>
  </si>
  <si>
    <t>Общая площадь многоквартирного дома:3437,2 кв.м</t>
  </si>
  <si>
    <t>а)жилых помещений (общая площадь квартир): 3284,7кв.м</t>
  </si>
  <si>
    <t>б) нежилых помещений: 151,4 кв.м</t>
  </si>
  <si>
    <t>на 01.01.2017г руб.</t>
  </si>
  <si>
    <t xml:space="preserve">Оплата населения ,полученная за коммунальные услуги напрямую поступает предприятиям поставщикам этих услуг согласно </t>
  </si>
  <si>
    <t>Агентского договора , заключенного с ООО"ЕИРЦ №1" №2/1 от 14.08.2009г.</t>
  </si>
  <si>
    <t>ремонт примыканий к вентканалам</t>
  </si>
  <si>
    <t xml:space="preserve">1.4 </t>
  </si>
  <si>
    <t>установка обратного клапана на выпуск системы канализации</t>
  </si>
  <si>
    <t>ремонт электропроводки и выключателей на лестничных клетках</t>
  </si>
  <si>
    <t>Адрес многоквартирного дома : г.Калуга ул.Суворова д.119</t>
  </si>
  <si>
    <t>Общая площадь многоквартирного дома:496кв.м</t>
  </si>
  <si>
    <t>а)жилых помещений (общая площадь квартир):255кв.м</t>
  </si>
  <si>
    <t>б) нежилых помещений:241кв.м</t>
  </si>
  <si>
    <t>замена оконных блоков</t>
  </si>
  <si>
    <t>Директор ООО "ЖРЭУ-6"                     О.И.Мамаева</t>
  </si>
  <si>
    <t xml:space="preserve">            Н.И.Храмцова</t>
  </si>
  <si>
    <t>Адрес многоквартирного дома : г.Калуга ул.Суворова д.5</t>
  </si>
  <si>
    <t>Общая площадь многоквартирного дома:4717,2кв.м</t>
  </si>
  <si>
    <t>а)жилых помещений (общая площадь квартир):4717,2 кв.м</t>
  </si>
  <si>
    <t>(работ ),услуг</t>
  </si>
  <si>
    <t xml:space="preserve">имущества  итого: </t>
  </si>
  <si>
    <t>Задолженность</t>
  </si>
  <si>
    <t>мест общего пользования)</t>
  </si>
  <si>
    <t>заключение о техническом состоянии объекта</t>
  </si>
  <si>
    <t>капитального строительства</t>
  </si>
  <si>
    <t>замена трансформатора в техподполье дома</t>
  </si>
  <si>
    <t>ремонт совмещенной кровли</t>
  </si>
  <si>
    <t>ремонт совмещенной кровли кв.100</t>
  </si>
  <si>
    <t>замена труб хвс кв.53,56,59 и в техподполье</t>
  </si>
  <si>
    <t>установка учета тепловой энергии дома</t>
  </si>
  <si>
    <t xml:space="preserve">                                 </t>
  </si>
  <si>
    <t xml:space="preserve">                                              Отчет управляющей компании</t>
  </si>
  <si>
    <t>Адрес многоквартирного дома : г.Калуга ул.Суворова д.7 корп.1</t>
  </si>
  <si>
    <t>Общая площадь многоквартирного дома:4850,8 кв.м</t>
  </si>
  <si>
    <t>а)жилых помещений (общая площадь квартир): 4710,7кв.м</t>
  </si>
  <si>
    <t>б) нежилых помещений: 140,1 кв.м</t>
  </si>
  <si>
    <t xml:space="preserve">Капитальный ремонт общего имущества в т.ч.: </t>
  </si>
  <si>
    <t>установка ИПУ и его опломбировка кв.5</t>
  </si>
  <si>
    <t>установка датчиков движения на лестничных</t>
  </si>
  <si>
    <t>клетках под.№2, 3</t>
  </si>
  <si>
    <t>замена труб канализации ввода в дом</t>
  </si>
  <si>
    <t>клетках под.№1,4,6</t>
  </si>
  <si>
    <t>Директор ООО "ЖРЭУ-6"                     И.Мамаева</t>
  </si>
  <si>
    <t>Адрес многоквартирного дома : г.Калуга ул.Суворова д.9</t>
  </si>
  <si>
    <t>Общая площадь многоквартирного дома:4797,6в.м</t>
  </si>
  <si>
    <t>а)жилых помещений (общая площадь квартир):4797,6кв.м</t>
  </si>
  <si>
    <t xml:space="preserve">Содержание общего имущества  </t>
  </si>
  <si>
    <t>Капитальный ремонт общего имущества  в т.ч.</t>
  </si>
  <si>
    <t>на 01.01.2017г.руб</t>
  </si>
  <si>
    <t>измерения (на 1 кв.м. общей площади помещений</t>
  </si>
  <si>
    <t>ремонт канализации-замена лежака в подвальном помещении</t>
  </si>
  <si>
    <t xml:space="preserve">                                                                                      ДОГОВОРА УПРАВЛЕНИЯ МНОГОКВАРТИРНЫМ ДОМОМ ЗА 2016 ГОД</t>
  </si>
  <si>
    <t>Адрес многоквартирного дома : г.Калуга ул.Суворова д.11</t>
  </si>
  <si>
    <t>Общая площадь многоквартирного дома:3353,1кв.м</t>
  </si>
  <si>
    <t>а)жилых помещений (общая площадь квартир):3353,1 кв.м</t>
  </si>
  <si>
    <t>имущества итого</t>
  </si>
  <si>
    <t>01.01.2017г.</t>
  </si>
  <si>
    <t>услуги по транспортировке жидких бытовых отходов</t>
  </si>
  <si>
    <t>ремонт кровельного покрытия надбалконной плиты кв.50</t>
  </si>
  <si>
    <t>Адрес многоквартирного дома : г.Калуга ул.Суворова д.13</t>
  </si>
  <si>
    <t>Общая площадь многоквартирного дома:3369кв.м</t>
  </si>
  <si>
    <t>а)жилых помещений (общая площадь квартир):3256,9кв.м</t>
  </si>
  <si>
    <t>б) нежилых помещений112,1кв.м</t>
  </si>
  <si>
    <t>Остаток средств на 01.01.2016г.</t>
  </si>
  <si>
    <t xml:space="preserve">руб. </t>
  </si>
  <si>
    <t xml:space="preserve">Стоимость работы (услуги) в расчете на </t>
  </si>
  <si>
    <t xml:space="preserve">единицу измерения (на 1 кв.м.общей площади  </t>
  </si>
  <si>
    <t>утепление стен кв.20,70</t>
  </si>
  <si>
    <t xml:space="preserve">   Гл.бухгалтер</t>
  </si>
  <si>
    <t>Адрес многоквартирного дома : г.Калуга ул.Суворова д.15</t>
  </si>
  <si>
    <t>Общая площадь многоквартирного дома:3325,1кв.м</t>
  </si>
  <si>
    <t>а)жилых помещений (общая площадь квартир):3325,1 кв.м</t>
  </si>
  <si>
    <t>собственников и  на-</t>
  </si>
  <si>
    <t xml:space="preserve">01.01.2017г. </t>
  </si>
  <si>
    <t xml:space="preserve">Электроснабжение(в т.ч.освещение мест </t>
  </si>
  <si>
    <t xml:space="preserve">Директор ООО "ЖРЭУ-6"         </t>
  </si>
  <si>
    <t>Адрес многоквартирного дома : г.Калуга ул.Суворова д.17</t>
  </si>
  <si>
    <t>Общая площадь многоквартирного дома:3375,1кв.м</t>
  </si>
  <si>
    <t>а)жилых помещений (общая площадь квартир):3266,5 кв.м</t>
  </si>
  <si>
    <t>б) нежилых помещений:108,6 кв.м</t>
  </si>
  <si>
    <t xml:space="preserve"> на 01.01.2017г руб.</t>
  </si>
  <si>
    <t xml:space="preserve">имущества  в т.ч.: </t>
  </si>
  <si>
    <t>1,1</t>
  </si>
  <si>
    <t>Директор ООО "ЖРЭУ-6"         О.И.Мамаева</t>
  </si>
  <si>
    <t>Адрес многоквартирного дома : г.Калуга ул.Суворова д.19</t>
  </si>
  <si>
    <t>Общая площадь многоквартирного дома:3292,1кв.м</t>
  </si>
  <si>
    <t>а)жилых помещений (общая площадь квартир):3233,6 кв.м</t>
  </si>
  <si>
    <t>б) нежилых помещений:58,5 кв.м</t>
  </si>
  <si>
    <t>Представление мест для телекоммуни-</t>
  </si>
  <si>
    <t xml:space="preserve"> в 2016г.</t>
  </si>
  <si>
    <t>кационного оборудования</t>
  </si>
  <si>
    <t>Электроснабжение(в т.ч. освещение</t>
  </si>
  <si>
    <t>Холодное водоснабжение в т.ч.</t>
  </si>
  <si>
    <t>водоотведение хол.воды-14,22руб.</t>
  </si>
  <si>
    <t xml:space="preserve">поверка теплосчетчика </t>
  </si>
  <si>
    <t>Адрес многоквартирного дома : г.Калуга ул.Суворова д.21</t>
  </si>
  <si>
    <t>Общая площадь многоквартирного дома:5669,20кв.м</t>
  </si>
  <si>
    <t>а)жилых помещений (общая площадь квартир):5259,5 кв.м</t>
  </si>
  <si>
    <t>б) нежилых помещений:638,1 кв.м</t>
  </si>
  <si>
    <t>Текущий ремонт рбщего имущества:</t>
  </si>
  <si>
    <t>замена КВШ лифта</t>
  </si>
  <si>
    <t xml:space="preserve">установка ПУ эл/энергии и их опломбировка кв.1,5,8,11,13,15, </t>
  </si>
  <si>
    <t>16,19,21-23,29,32-35,38-40,42-44</t>
  </si>
  <si>
    <t>установка ПУ эл/энергии и их опломбировка кв.26</t>
  </si>
  <si>
    <t>замена контактора станции управления  лифта под.4</t>
  </si>
  <si>
    <t>Директор ООО"ЖРЭУ-6"              О.И.Мамаева</t>
  </si>
  <si>
    <t>Адрес многоквартирного дома : г.Калуга ул.Суворова д.31</t>
  </si>
  <si>
    <t>Общая площадь многоквартирного дома:7417кв.м</t>
  </si>
  <si>
    <t>а)жилых помещений (общая площадь квартир):7417 кв.м</t>
  </si>
  <si>
    <t>б) нежилых помещений:87,4кв.м</t>
  </si>
  <si>
    <t>Облуживание КПУ</t>
  </si>
  <si>
    <t>Содержание мусоропроводов</t>
  </si>
  <si>
    <t xml:space="preserve">имущества  в том числе: </t>
  </si>
  <si>
    <t>Горячее водоснабжение ценртализованное</t>
  </si>
  <si>
    <t>техническое обследование 3-х лифтов</t>
  </si>
  <si>
    <t xml:space="preserve">установка ИПУ эл/энергии и их опломбировка в кв.4,8,10,17 </t>
  </si>
  <si>
    <t>23,24,26,30,31,34,36,37,38,40,41,45,46,48,49,55,64,66,73-77,79,81,82,84</t>
  </si>
  <si>
    <t>88-92,96,97,99,100,105,106,108,109,131</t>
  </si>
  <si>
    <t>смена труб ,замена задвижек на системе гвс в подвале дома</t>
  </si>
  <si>
    <t>заключение о техническом состоянии стен,фасада</t>
  </si>
  <si>
    <t>ремонт порога,подрезка двери</t>
  </si>
  <si>
    <t>Адрес многоквартирного дома : г.Калуга ул.Суворова д.63 корп.1</t>
  </si>
  <si>
    <t>Общая площадь многоквартирного дома:2329,90кв.м</t>
  </si>
  <si>
    <t>а)жилых помещений (общая площадь квартир):2329,9кв.м</t>
  </si>
  <si>
    <t xml:space="preserve"> на 01.01.2017г.руб.</t>
  </si>
  <si>
    <t>Содержание общего имущества:</t>
  </si>
  <si>
    <t>замена вентилей на системе гвс</t>
  </si>
  <si>
    <t xml:space="preserve"> обрезка и уборка зеленых насаждений</t>
  </si>
  <si>
    <t>замена труб гвс в кв.29</t>
  </si>
  <si>
    <t>Адрес многоквартирного дома : г.Калуга ул.Суворова д.65</t>
  </si>
  <si>
    <t>Общая площадь многоквартирного дома7776,2кв.м</t>
  </si>
  <si>
    <t>а)жилых помещений (общая площадь квартир):7767,2 кв.м</t>
  </si>
  <si>
    <t>б) нежилых помещений:9,0 кв.м</t>
  </si>
  <si>
    <t>(работ)работ</t>
  </si>
  <si>
    <t xml:space="preserve">общей площади   </t>
  </si>
  <si>
    <t>измерения (на 1 кв.метр общей площади помеще-</t>
  </si>
  <si>
    <t>нийв многоквартирном доме)</t>
  </si>
  <si>
    <t>замена задвижек на системе  гвс в подвале дома</t>
  </si>
  <si>
    <t>1.2.</t>
  </si>
  <si>
    <t>замена шкифа ограничителя скорости в лифте под.№1</t>
  </si>
  <si>
    <t>заключение о техническом состоянии объекта системы гвс</t>
  </si>
  <si>
    <t>замена участка труб магистрали и 12 стояков до перекрытия гвс</t>
  </si>
  <si>
    <t>замена стояка хвс кв.39,43,63,67,71</t>
  </si>
  <si>
    <t>техническое обслуживание 4-х лифтов,отработавших назначенный срок службы</t>
  </si>
  <si>
    <t>замена труб гвс и полотенцесушителей кв.38,42</t>
  </si>
  <si>
    <t>замена труб гвс и полотенцесушителей в кв.71,70,65</t>
  </si>
  <si>
    <t>Адрес многоквартирного дома : г.Калуга ул.Суворова д.67</t>
  </si>
  <si>
    <t>Общая площадь многоквартирного дома:2648,6кв.м</t>
  </si>
  <si>
    <t>а)жилых помещений (общая площадь квартир): 2648,6 кв.м</t>
  </si>
  <si>
    <t>Содержание общего имущества</t>
  </si>
  <si>
    <t>Представление мест для телекомму-</t>
  </si>
  <si>
    <t xml:space="preserve"> никационного оборудования</t>
  </si>
  <si>
    <t>замена радиаторов в подъезде</t>
  </si>
  <si>
    <t>установка ПУ эл/энергии и их опломбировка кв.1-5,8,12-14,</t>
  </si>
  <si>
    <t>14,19-23,25-26,29-30,32-33,36-39,41-42,44,47-48</t>
  </si>
  <si>
    <t xml:space="preserve">техобследование одного лифта,отработавшего назначенный   </t>
  </si>
  <si>
    <t>установка обрамления дверной кабины</t>
  </si>
  <si>
    <t>установка ПУ эл/энергии и их опломбировка кв.43</t>
  </si>
  <si>
    <t>замена линолеума на рифленый лист в кабине лифта</t>
  </si>
  <si>
    <t>изготовление и монтаж решетчатой металлической двери в подвал</t>
  </si>
  <si>
    <t xml:space="preserve">Директор ООО "ЖРЭУ-6"                О.И.Мамаева        </t>
  </si>
  <si>
    <t>Адрес многоквартирного дома : г.Калуга ул.Суворова д.69</t>
  </si>
  <si>
    <t>Общая площадь многоквартирного дома:7689,6кв.м</t>
  </si>
  <si>
    <t>а)жилых помещений (общая площадь квартир):7642,5 кв.м</t>
  </si>
  <si>
    <t>б) нежилых помещений:47,1кв.м</t>
  </si>
  <si>
    <t xml:space="preserve">пренос по Протоколу ОССП от 19.12.2016 </t>
  </si>
  <si>
    <t>Капитальный ремонт общего имущества  в т.ч.:</t>
  </si>
  <si>
    <t>пренос по Протоколу ОССП от 19.12.2016 на</t>
  </si>
  <si>
    <t xml:space="preserve">           на основании принятого решения собственниками помещений</t>
  </si>
  <si>
    <t>Текущий ремонт жилищного фонда,в т.ч.:</t>
  </si>
  <si>
    <t>замена участка труб стояка канализации между кв.32и36</t>
  </si>
  <si>
    <t xml:space="preserve">замена труб магистрали и спускников на системе цо  </t>
  </si>
  <si>
    <t>в техподполье</t>
  </si>
  <si>
    <t>установка общедомового узла учета тепловой энергии</t>
  </si>
  <si>
    <t xml:space="preserve">замена участка труб  канализации 2-го подъезда в </t>
  </si>
  <si>
    <t>замена трубы ливневой канализации 3-го подъезда</t>
  </si>
  <si>
    <t>техподполье дома</t>
  </si>
  <si>
    <t xml:space="preserve"> 01.07.2016</t>
  </si>
  <si>
    <t xml:space="preserve"> техническое обследование 4-х лифтов</t>
  </si>
  <si>
    <t xml:space="preserve"> отработавших срок службы</t>
  </si>
  <si>
    <t xml:space="preserve">                  </t>
  </si>
  <si>
    <t>ОТЧЕТ УПРАВЛЯЮЩЕЙ КОМПАНИИ</t>
  </si>
  <si>
    <t xml:space="preserve">                                                                                                                    ООО "ЖРЭУ-6"</t>
  </si>
  <si>
    <t xml:space="preserve">                                                                                ПЕРЕД СОБСТВЕННИКАМИ ПОМЕЩЕНИЙ О ВЫПОЛНЕНИИ</t>
  </si>
  <si>
    <t xml:space="preserve">                                                                       ДОГОВОРА УПРАВЛЕНИЯ МНОГОКВАРТИРНЫМ ДОМОМ ЗА 2016 год</t>
  </si>
  <si>
    <t xml:space="preserve">                                 1. Общие сведения о многоквартирном доме</t>
  </si>
  <si>
    <t>Адрес многоквартирного дома : г.Калуга пер.Суворова д.93/26</t>
  </si>
  <si>
    <t>Общая площадь многоквартирного дома:400,4 кв.м</t>
  </si>
  <si>
    <t>а)жилых помещений (общая площадь квартир): 308,7кв.м</t>
  </si>
  <si>
    <t>б) нежилых помещений: 91,7 кв.м</t>
  </si>
  <si>
    <t xml:space="preserve">                                                                                                 2.Отчет по затратам на содержание, ремонт</t>
  </si>
  <si>
    <t xml:space="preserve">                                                                           общего имущества в многоквартирном доме и коммунальные услуги </t>
  </si>
  <si>
    <t>(работ )</t>
  </si>
  <si>
    <t>услуг общей</t>
  </si>
  <si>
    <t>площади</t>
  </si>
  <si>
    <t xml:space="preserve">*) Капитальный ремонт общего имущества -без учета накоплений  </t>
  </si>
  <si>
    <t>за муниципальное жилье</t>
  </si>
  <si>
    <t xml:space="preserve">Начислено </t>
  </si>
  <si>
    <t>Электроснабжение( в т.ч. МОП)</t>
  </si>
  <si>
    <t xml:space="preserve">       Инженер</t>
  </si>
  <si>
    <t>Адрес многоквартирного дома : г.Калуга д.Суворова д.95</t>
  </si>
  <si>
    <t>Общая площадь многоквартирного дома:3327,2 кв.м</t>
  </si>
  <si>
    <t>а)жилых помещений (общая площадь квартир): 3296,7кв.м</t>
  </si>
  <si>
    <t>б) нежилых помещений: 30,5 кв.м</t>
  </si>
  <si>
    <t>Предоставление мест под телекоммуника-</t>
  </si>
  <si>
    <t xml:space="preserve">Налог с </t>
  </si>
  <si>
    <t xml:space="preserve">Остоток на </t>
  </si>
  <si>
    <t>ционное оборудование</t>
  </si>
  <si>
    <t>01.01.2017г.руб.</t>
  </si>
  <si>
    <t>Директор ООО "ЖРЭУ-6"               О.И.Мамаева</t>
  </si>
  <si>
    <t>Адрес многоквартирного дома : г.Калуга ул.Труда д.1</t>
  </si>
  <si>
    <t>Общая площадь многоквартирного дома:483,3кв.м</t>
  </si>
  <si>
    <t>а)жилых помещений (общая площадь квартир):323,9кв.м</t>
  </si>
  <si>
    <t>б) нежилых помещений: 159,4 кв.м</t>
  </si>
  <si>
    <t>в том числе по жилым помещениям</t>
  </si>
  <si>
    <t xml:space="preserve"> (на 1кв.м. общей площади помещеий в много-</t>
  </si>
  <si>
    <t>Инженер                            Н.И.Ефремова                    Гл.Бухгалтер                Храмцова Н.И.</t>
  </si>
  <si>
    <t>Адрес многоквартирного дома : г.Калуга ул.Труда д.3</t>
  </si>
  <si>
    <t>Общая площадь многоквартирного дома:1281,6 кв.м</t>
  </si>
  <si>
    <t>а)жилых помещений (общая площадь квартир):1062,6кв.м</t>
  </si>
  <si>
    <t>б) нежилых помещений:219 кв.м</t>
  </si>
  <si>
    <t xml:space="preserve">Стоимость  </t>
  </si>
  <si>
    <t xml:space="preserve">услуг(работ)  </t>
  </si>
  <si>
    <t>Текущий ремонт общего имущества в т.ч.;</t>
  </si>
  <si>
    <t>Электроснабжение в т.ч освещение МОП</t>
  </si>
  <si>
    <t xml:space="preserve">                                                                                                            на основании принятого решения собственниками помещений</t>
  </si>
  <si>
    <t>установка ИПУэлектроэнергии в кв.7,10,22,23,24</t>
  </si>
  <si>
    <t xml:space="preserve">заключение о техническом состоянии системы </t>
  </si>
  <si>
    <t>электрооборудования</t>
  </si>
  <si>
    <t>замена радиаторав кв.20,замена шаровых кранов</t>
  </si>
  <si>
    <t>на системе ЦО</t>
  </si>
  <si>
    <t>транспортировка ЖБО</t>
  </si>
  <si>
    <t xml:space="preserve"> Инженер                                  Н.И.Ефремова                                        Гл.Бухгалтер                            Н.И.Храмцова</t>
  </si>
  <si>
    <t>Адрес многоквартирного дома : г.Калуга ул.Труда д.3а</t>
  </si>
  <si>
    <t>Общая площадь многоквартирного дома:371,3кв.м</t>
  </si>
  <si>
    <t>а)жилых помещений (общая площадь квартир):371,3 кв.м</t>
  </si>
  <si>
    <t xml:space="preserve">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</si>
  <si>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           на основании принятого решения собственниками помещений</t>
  </si>
  <si>
    <t>в многоквартирном  доме)</t>
  </si>
  <si>
    <t>замена шаровых кранов и изоляции труб ЦО</t>
  </si>
  <si>
    <t>Инженер                             Н.И.Ефремова                                  Гл.Бухгалтер                  Н.И.Храмцова</t>
  </si>
  <si>
    <t>Адрес многоквартирного дома : г.Калуга ул.Труда д.5а корп.1</t>
  </si>
  <si>
    <t>Общая площадь многоквартирного дома:726,6 кв.м</t>
  </si>
  <si>
    <t>а)жилых помещений (общая площадь квартир): 726,6кв.м</t>
  </si>
  <si>
    <t xml:space="preserve">                                                  3.Отчет о фактически выполненных работах по ремонту общего имущества в многоквартирном доме  </t>
  </si>
  <si>
    <t xml:space="preserve"> на единицу измерения (на 1 кв.м.общей</t>
  </si>
  <si>
    <t xml:space="preserve"> площади помещений в многоквартирном</t>
  </si>
  <si>
    <t>29.02.2016</t>
  </si>
  <si>
    <t>обрезка т уборка зеленых насаждений</t>
  </si>
  <si>
    <t>изоляция труб хвс</t>
  </si>
  <si>
    <t xml:space="preserve"> Инженер</t>
  </si>
  <si>
    <t>Гл.Бухгалтер                 Н.И.Храмцова</t>
  </si>
  <si>
    <t>Адрес многоквартирного дома : г.Калуга ул.Труда д.5а корп.2</t>
  </si>
  <si>
    <t>Общая площадь многоквартирного дома:882,2 кв.м</t>
  </si>
  <si>
    <t>а)жилых помещений (общая площадь квартир):787,7кв.м</t>
  </si>
  <si>
    <t>б) нежилых помещений: 94,5кв.м</t>
  </si>
  <si>
    <t>и нанимателей и по-</t>
  </si>
  <si>
    <t>мещений на 01.01.2017г.</t>
  </si>
  <si>
    <t xml:space="preserve">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</si>
  <si>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на основании принятого решения собственниками помещений</t>
  </si>
  <si>
    <t xml:space="preserve"> на единицу измерения(на 1кв.м.общей</t>
  </si>
  <si>
    <t>площади помещений в многоквартирном</t>
  </si>
  <si>
    <t>обследование технического состояния лестницы</t>
  </si>
  <si>
    <t>изоляция труб цо в подвале</t>
  </si>
  <si>
    <t>Адрес многоквартирного дома : г.Калуга ул.Труда д.6/1</t>
  </si>
  <si>
    <t>Общая площадь многоквартирного дома:4814,7кв.м</t>
  </si>
  <si>
    <t>а)жилых помещений (общая площадь квартир):4814,7кв.м</t>
  </si>
  <si>
    <t xml:space="preserve"> 7а 01.01.2017г.</t>
  </si>
  <si>
    <t xml:space="preserve">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</si>
  <si>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на основании принятого решения собственниками помещений</t>
  </si>
  <si>
    <t>техобследование 2-х лифтов,отработавших назначенный</t>
  </si>
  <si>
    <t>ремонт совмещенной кровли кв.88</t>
  </si>
  <si>
    <t>Инженер                                      Н.И.Ефремова                              Гл.бухгалтер                Н.И.Храмцова</t>
  </si>
  <si>
    <t>Адрес многоквартирного дома : г.Калуга ул.Труда д.9</t>
  </si>
  <si>
    <t>Общая площадь многоквартирного дома:748,85кв.м</t>
  </si>
  <si>
    <t>а)жилых помещений (общая площадь квартир): 748,85кв.м</t>
  </si>
  <si>
    <t xml:space="preserve"> на единицу измерения(на 1 кв.м. общей</t>
  </si>
  <si>
    <t xml:space="preserve">снос сухого дерева </t>
  </si>
  <si>
    <t>установка дверного доводчика в подъезде №2</t>
  </si>
  <si>
    <t>Инженер                         Н.И.Ефремова                                Гл.Бухгалтер                     Н.И.Храмцова</t>
  </si>
  <si>
    <t>Адрес многоквартирного дома : г.Калуга ул.Труда д.9а</t>
  </si>
  <si>
    <t>Общая площадь многоквартирного дома:740 кв.м</t>
  </si>
  <si>
    <t>а)жилых помещений (общая площадь квартир): 679,4кв.м</t>
  </si>
  <si>
    <t>б) нежилых помещений:60,6 кв.м</t>
  </si>
  <si>
    <t>помещений на</t>
  </si>
  <si>
    <t>01.01.2017 г.</t>
  </si>
  <si>
    <t>Содержание конструктивных  элементов</t>
  </si>
  <si>
    <t>Инженер                                 Н.И.Ефремова</t>
  </si>
  <si>
    <t>Гл.Бухгалтер                      Н.И.Храмцова</t>
  </si>
  <si>
    <t>Адрес многоквартирного дома : г.Калуга ул.Труда д.11</t>
  </si>
  <si>
    <t>Общая площадь многоквартирного дома:450,6 кв.м</t>
  </si>
  <si>
    <t>а)жилых помещений (общая площадь квартир): 450,6кв.м</t>
  </si>
  <si>
    <t>на 01.01.2017г. руб.</t>
  </si>
  <si>
    <t xml:space="preserve"> 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</si>
  <si>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на основании принятого решения собственниками помещений</t>
  </si>
  <si>
    <t xml:space="preserve"> (на 1кв.метр общей площади помещений в  </t>
  </si>
  <si>
    <t>ремонт совмещенной кровли кв.4,7,8</t>
  </si>
  <si>
    <t>Гл.бухгалтер              Н.И.Храмцова</t>
  </si>
  <si>
    <t>Адрес многоквартирного дома : г.Калуга ул.Труда д.14/2</t>
  </si>
  <si>
    <t>Общая площадь многоквартирного дома:2675,2кв.м</t>
  </si>
  <si>
    <t>а)жилых помещений (общая площадь квартир):2593,7кв.м</t>
  </si>
  <si>
    <t>б) нежилых помещений:81,5 кв.м</t>
  </si>
  <si>
    <t>01.01.2016г</t>
  </si>
  <si>
    <t xml:space="preserve">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</si>
  <si>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         на основании принятого решения собственниками помещений</t>
  </si>
  <si>
    <t>ремонт зеленых насаждений</t>
  </si>
  <si>
    <t>установка и опломбировка приборов учета эл/энергии</t>
  </si>
  <si>
    <t>кв.1-3,5-7,12,14,17,19,22-27,29,36,38,41-43,45</t>
  </si>
  <si>
    <t>Инженер                             Н.И.Ефремова                               Гл.бухгалтер                      Н.И.Храмцова</t>
  </si>
  <si>
    <t>Адрес многоквартирного дома : г.Калуга ул.Труда д.16</t>
  </si>
  <si>
    <t>Общая площадь многоквартирного дома:3329,1 кв.м</t>
  </si>
  <si>
    <t>а)жилых помещений (общая площадь квартир): 3329,1кв.м</t>
  </si>
  <si>
    <t>в т.ч.Дополнительные услуги</t>
  </si>
  <si>
    <t xml:space="preserve">                                                                                                 на основании принятого решения собственниками помещений</t>
  </si>
  <si>
    <t>установка узла учета тепловой энергии</t>
  </si>
  <si>
    <t xml:space="preserve">                                                         </t>
  </si>
  <si>
    <t>Директор ООО "ЖРЭУ-6"      О.И.Мамаева</t>
  </si>
  <si>
    <t xml:space="preserve"> Инженер                            Н.И.Ефремова                                              Гл.бухгалтер                      Н.И.Храмцова</t>
  </si>
  <si>
    <t>Адрес многоквартирного дома : г.Калуга ул.Труда д.18/1</t>
  </si>
  <si>
    <t>Общая площадь многоквартирного дома:2688,3</t>
  </si>
  <si>
    <t>а)жилых помещений (общая площадь квартир): 2605,8кв.м</t>
  </si>
  <si>
    <t>б) нежилых помещений:82,5 кв.м</t>
  </si>
  <si>
    <t xml:space="preserve">                                                                                                     на основании принятого решения собственниками помещений</t>
  </si>
  <si>
    <t>ремонт совмещенной кровли кв.53</t>
  </si>
  <si>
    <t>замена участка стояка кв.45,50</t>
  </si>
  <si>
    <t>замена канализационного стоякв в квартирах №12,15</t>
  </si>
  <si>
    <t>утепление стен кв.38</t>
  </si>
  <si>
    <t>замена труб и задвижки на системе хвс</t>
  </si>
  <si>
    <t xml:space="preserve"> Инженер                                    Н.И.Ефремова                               Гл.Бухгалтер                                Н.И.Храмцова</t>
  </si>
  <si>
    <t>Адрес многоквартирного дома : г.Калуга ул.Труда д.22</t>
  </si>
  <si>
    <t>Общая площадь многоквартирного дома:2834,8кв.м</t>
  </si>
  <si>
    <t>а)жилых помещений (общая площадь квартир): 2834,8кв.м</t>
  </si>
  <si>
    <t>Обслуживание КПК</t>
  </si>
  <si>
    <t xml:space="preserve"> измерения(на 1кв.метр общей площади помещений</t>
  </si>
  <si>
    <t>замена труб канализации,стояка в подвале дома кв.17</t>
  </si>
  <si>
    <t xml:space="preserve">ремонт межпанельных швов,покрытие балконной плиты </t>
  </si>
  <si>
    <t>линокромом</t>
  </si>
  <si>
    <t>Адрес многоквартирного дома : г.Калуга ул.Труда д.24</t>
  </si>
  <si>
    <t>Общая площадь многоквартирного дома:4268,2кв.м</t>
  </si>
  <si>
    <t>а)жилых помещений (общая площадь квартир):4268,2кв.м</t>
  </si>
  <si>
    <t>Текущий ремонт имущества</t>
  </si>
  <si>
    <t>Капитальный ремонт общего имущества :</t>
  </si>
  <si>
    <t>ремонт поэтажного электрощита в подъезде №6,на 4-ом этаже</t>
  </si>
  <si>
    <t xml:space="preserve"> 1.5</t>
  </si>
  <si>
    <t>ремонт межпанельных швов кв.81</t>
  </si>
  <si>
    <t>Директор ООО "ЖРЭУ-6"        О.И.Мамаева</t>
  </si>
  <si>
    <t>Адрес многоквартирного дома : г.Калуга ул.Труда д.26</t>
  </si>
  <si>
    <t>Общая площадь многоквартирного дома:4230,3кв.м</t>
  </si>
  <si>
    <t>а)жилых помещений (общая площадь квартир):4230,3кв.м</t>
  </si>
  <si>
    <t>Текущий ремонт общего  имущества</t>
  </si>
  <si>
    <t>ремонт плиты над балконом и ремонт межпанельных швов кв.74</t>
  </si>
  <si>
    <t>благоустройство (обрезка деревьев)</t>
  </si>
  <si>
    <t>Н.И.Ефремова                     Гл.Бухгалтер</t>
  </si>
  <si>
    <t xml:space="preserve">          Н.И.Храмцова</t>
  </si>
  <si>
    <t>Адрес многоквартирного дома : г.Калуга ул.Труда д.28</t>
  </si>
  <si>
    <t>Общая площадь многоквартирного дома:6068,49 кв.м</t>
  </si>
  <si>
    <t>а)жилых помещений (общая площадь квартир): 6068,49кв.м</t>
  </si>
  <si>
    <t>на 01.01.2017г..</t>
  </si>
  <si>
    <t>1,82/4,07</t>
  </si>
  <si>
    <t xml:space="preserve">Капитальный ремонт общего имущества:  </t>
  </si>
  <si>
    <t xml:space="preserve">Остаток на  </t>
  </si>
  <si>
    <t xml:space="preserve"> 01.01.2017г.</t>
  </si>
  <si>
    <t>Электроснабжение ( в т.ч.МОП)</t>
  </si>
  <si>
    <t xml:space="preserve">единицу измерения(на 1кв.метр общей  </t>
  </si>
  <si>
    <t xml:space="preserve">площади помещения  в многоквартирном  </t>
  </si>
  <si>
    <t>доме)</t>
  </si>
  <si>
    <t>установка противоскользящей резины в подъездах №1,2,3,4</t>
  </si>
  <si>
    <t>замена запорной арматуры на ЦО в техподполье</t>
  </si>
  <si>
    <t>замена запорной арматуры в техподполье в 1-ом подъезде</t>
  </si>
  <si>
    <t>замена запорной арматуры в техподполье  3-го подъезда</t>
  </si>
  <si>
    <t xml:space="preserve">       Гл.Бухгалтер</t>
  </si>
  <si>
    <t xml:space="preserve">        Н.И.Храмцова</t>
  </si>
  <si>
    <t>Адрес многоквартирного дома : г.Калуга ул.Труда д.30</t>
  </si>
  <si>
    <t>Общая площадь многоквартирного дома:8403,кв.м</t>
  </si>
  <si>
    <t>а)жилых помещений (общая площадь квартир):8403 кв.м</t>
  </si>
  <si>
    <t>с дохода15%</t>
  </si>
  <si>
    <t xml:space="preserve">установка ИПУ эл/энергии и опломбировка кв.3,9,11,13-15,17,20,38 </t>
  </si>
  <si>
    <t>41,51,59,60,68,70,71,73,74,76,77,79,80,82,89,90,93,97,99,101,105,118,141</t>
  </si>
  <si>
    <t>кв.1,7,24,2834,63,64,83,91,100,111,112,134</t>
  </si>
  <si>
    <t>монтаж решеток на узел учета</t>
  </si>
  <si>
    <t xml:space="preserve">1.5 </t>
  </si>
  <si>
    <t>монтаж лестницы металлической</t>
  </si>
  <si>
    <t>Адрес многоквартирного дома : г.Калуга ул.Труда д.32</t>
  </si>
  <si>
    <t>Общая площадь многоквартирного дома:7658,5 кв.м</t>
  </si>
  <si>
    <t>а)жилых помещений (общая площадь квартир): 7658,5кв.м</t>
  </si>
  <si>
    <t xml:space="preserve">                                                                                                             2.Отчет по затратам на содержание, ремонт</t>
  </si>
  <si>
    <t>техобследование 5-ти лифтов,отработавших свой</t>
  </si>
  <si>
    <t>ремонт электропроводки этажного щита</t>
  </si>
  <si>
    <t>установка ИПУ электроэнергии и их опломбировка</t>
  </si>
  <si>
    <t>ремонт плит над лоджиями кв.69,108,143</t>
  </si>
  <si>
    <t>замена труб канализации в техподполье 4-го подъезда</t>
  </si>
  <si>
    <t>ремонт кровли кв.144</t>
  </si>
  <si>
    <t>установка ИПУ  эл/эн в кв.20,38,98,114,121,122,125-127,173,174</t>
  </si>
  <si>
    <t>замена запорной арматуры в техподполье 1-го подъезда</t>
  </si>
  <si>
    <t>Адрес многоквартирного дома : г.Калуга ул.Чичерина д.28</t>
  </si>
  <si>
    <t>Общая площадь многоквартирного дома:579,7 кв.м</t>
  </si>
  <si>
    <t>а)жилых помещений (общая площадь квартир): 579,7кв.м</t>
  </si>
  <si>
    <t xml:space="preserve">                                                               </t>
  </si>
  <si>
    <t>2.Отчет по затратам на содержание и ремонт</t>
  </si>
  <si>
    <t>Содержание общего имущества,в т.ч:</t>
  </si>
  <si>
    <t xml:space="preserve">Капитальный ремонт общего имущества :  </t>
  </si>
  <si>
    <t xml:space="preserve">населением  </t>
  </si>
  <si>
    <t>Электроснабжение( в т.ч.освещение мест</t>
  </si>
  <si>
    <t xml:space="preserve">                                                                                             на основании принятого решения собственниками помещений</t>
  </si>
  <si>
    <t xml:space="preserve">Директор ООО "ЖРЭУ-6"                   О.И.Мамаева         </t>
  </si>
  <si>
    <t>Инженер                    Н.И.Ефремова                               Гл.Бухгалтер                     Н.И.Храмцова</t>
  </si>
  <si>
    <t xml:space="preserve">                                                                                                   ОТЧЕТ УПРАВЛЯЮЩЕЙ КОМПАНИИ</t>
  </si>
  <si>
    <t>Адрес многоквартирного дома : г.Калуга ул.Огарева д.6</t>
  </si>
  <si>
    <t>Общая площадь многоквартирного дома:3963,5кв.м</t>
  </si>
  <si>
    <t>а)жилых помещений (общая площадь квартир):3963,5кв.м</t>
  </si>
  <si>
    <t>Содержаие общего имущества,в т.ч.:</t>
  </si>
  <si>
    <t>перевод средств капитального ремонта</t>
  </si>
  <si>
    <t>Капитальный ремонт общего имущества итого  :</t>
  </si>
  <si>
    <t>переоформление документов ТСЖ</t>
  </si>
  <si>
    <t>измерения(на 1 кв.м.общей площади помещений</t>
  </si>
  <si>
    <t>спил и уборка зеленых насаждений</t>
  </si>
  <si>
    <t>Директор ООО "ЖРЭУ-6"                          О.И.Мамаева</t>
  </si>
  <si>
    <t xml:space="preserve"> Инженер                               Н.И.Ефремова</t>
  </si>
  <si>
    <t>Адрес многоквартирного дома : г.Калуга ул.Плеханова д.3</t>
  </si>
  <si>
    <t>Общая площадь многоквартирного дома:2731,9кв.м</t>
  </si>
  <si>
    <t>а)жилых помещений (общая площадь квартир): 2731,9кв.м</t>
  </si>
  <si>
    <t xml:space="preserve">  на 01.01.2017г.</t>
  </si>
  <si>
    <t xml:space="preserve">установка ПУ эл/энергии и их опломбировка кв1,4-7,9-16,18-19, </t>
  </si>
  <si>
    <t>22-31,33-38,40-44,46-51,54</t>
  </si>
  <si>
    <t>май 2016г.</t>
  </si>
  <si>
    <t>Адрес многоквартирного дома : г.Калуга ул.Пухова д.3</t>
  </si>
  <si>
    <t>Общая площадь многоквартирного дома:3342,7кв.м</t>
  </si>
  <si>
    <t>а)жилых помещений (общая площадь квартир):3342,7 кв.м</t>
  </si>
  <si>
    <t>перенос по Протоколу ОССП от19.12.2016</t>
  </si>
  <si>
    <t>остаток</t>
  </si>
  <si>
    <t xml:space="preserve">                                                                              на основании принятого решения собственниками помещений</t>
  </si>
  <si>
    <t xml:space="preserve"> на единицу измерения (на 1 кв.м. общей</t>
  </si>
  <si>
    <t xml:space="preserve"> площади помещений в многоквартирном доме)</t>
  </si>
  <si>
    <t xml:space="preserve"> 1.2</t>
  </si>
  <si>
    <t>снос деревьев</t>
  </si>
  <si>
    <t>ремонт  торцевой панели кв.19</t>
  </si>
  <si>
    <t>ремонт  кровельного покрытия надбалконной плиты</t>
  </si>
  <si>
    <t>ремонт кровли входа в подвал</t>
  </si>
  <si>
    <t xml:space="preserve"> Инженер                                     Н.И.Ефремова</t>
  </si>
  <si>
    <t>Гл.Бухгалтер                       Н.И.Храмцова</t>
  </si>
  <si>
    <t>Адрес многоквартирного дома : г.Калуга ул.Труда д.10</t>
  </si>
  <si>
    <t>Общая площадь многоквартирного дома:3169,0 кв.м</t>
  </si>
  <si>
    <t>а)жилых помещений (общая площадь квартир): 3169,0кв.м</t>
  </si>
  <si>
    <t>Директор  ООО"ЖРЭУ-6"                  О.И.Мамаева                    Инженер                              Н.И.Ефремова                                 Гл.бухгалтер              Н.И.Храмцова</t>
  </si>
  <si>
    <t>Адрес многоквартирного дома : г.Калуга ул.Герцена д.6</t>
  </si>
  <si>
    <t>Общая площадь многоквартирного дома:3903,6 кв.м</t>
  </si>
  <si>
    <t>а)жилых помещений (общая площадь квартир): 3903,6кв.м</t>
  </si>
  <si>
    <t>Управлениетмногоквартирным домом</t>
  </si>
  <si>
    <t>Текущий ремонт общегоимущества</t>
  </si>
  <si>
    <t>погашение долга за капремонт</t>
  </si>
  <si>
    <t>средств в 2016г.</t>
  </si>
  <si>
    <t xml:space="preserve">      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</si>
  <si>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(на 1кв.метр общей площади помещеий в  </t>
  </si>
  <si>
    <t>утепление стен кв.72</t>
  </si>
  <si>
    <t>Инженер                                Н.И.Ефремова                                   Гл.Бухгалтер                      Н.И.Храмцова</t>
  </si>
  <si>
    <r>
      <t>*</t>
    </r>
    <r>
      <rPr>
        <b/>
        <sz val="8"/>
        <color theme="1"/>
        <rFont val="Arial"/>
        <family val="2"/>
        <charset val="204"/>
      </rPr>
      <t>)Капитальный  ремонт общего имущества- без учета накоплений за муниципальное жилье</t>
    </r>
  </si>
  <si>
    <t xml:space="preserve">замена стояка гвс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</si>
</sst>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&quot;р.&quot;_-;\-* #,##0.00&quot;р.&quot;_-;_-* &quot;-&quot;??&quot;р.&quot;_-;_-@_-"/>
    <numFmt numFmtId="165" formatCode="0.0"/>
    <numFmt numFmtId="166" formatCode="0.00000"/>
    <numFmt numFmtId="167" formatCode="#,##0.00_р_."/>
    <numFmt numFmtId="168" formatCode="#,##0.00&quot;р.&quot;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i/>
      <sz val="8"/>
      <name val="Arial Cyr"/>
      <charset val="204"/>
    </font>
    <font>
      <u/>
      <sz val="8"/>
      <name val="Arial Cyr"/>
      <charset val="204"/>
    </font>
    <font>
      <sz val="8"/>
      <color theme="1"/>
      <name val="Calibri"/>
      <family val="2"/>
      <charset val="204"/>
      <scheme val="minor"/>
    </font>
    <font>
      <b/>
      <u/>
      <sz val="8"/>
      <name val="Arial Cyr"/>
      <charset val="204"/>
    </font>
    <font>
      <sz val="10"/>
      <name val="Arial Cyr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458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4" xfId="0" applyFont="1" applyBorder="1"/>
    <xf numFmtId="0" fontId="2" fillId="0" borderId="6" xfId="0" applyFont="1" applyBorder="1"/>
    <xf numFmtId="2" fontId="2" fillId="0" borderId="7" xfId="0" applyNumberFormat="1" applyFont="1" applyBorder="1"/>
    <xf numFmtId="0" fontId="2" fillId="0" borderId="8" xfId="0" applyFont="1" applyBorder="1"/>
    <xf numFmtId="0" fontId="2" fillId="0" borderId="9" xfId="0" applyFont="1" applyBorder="1"/>
    <xf numFmtId="2" fontId="2" fillId="0" borderId="9" xfId="0" applyNumberFormat="1" applyFont="1" applyBorder="1"/>
    <xf numFmtId="2" fontId="2" fillId="0" borderId="6" xfId="0" applyNumberFormat="1" applyFont="1" applyBorder="1"/>
    <xf numFmtId="0" fontId="3" fillId="0" borderId="6" xfId="0" applyFont="1" applyBorder="1"/>
    <xf numFmtId="2" fontId="3" fillId="0" borderId="7" xfId="0" applyNumberFormat="1" applyFont="1" applyBorder="1"/>
    <xf numFmtId="2" fontId="3" fillId="0" borderId="0" xfId="0" applyNumberFormat="1" applyFont="1" applyBorder="1"/>
    <xf numFmtId="2" fontId="3" fillId="0" borderId="9" xfId="0" applyNumberFormat="1" applyFont="1" applyBorder="1"/>
    <xf numFmtId="2" fontId="3" fillId="0" borderId="6" xfId="0" applyNumberFormat="1" applyFont="1" applyBorder="1"/>
    <xf numFmtId="49" fontId="3" fillId="0" borderId="1" xfId="0" applyNumberFormat="1" applyFont="1" applyBorder="1"/>
    <xf numFmtId="2" fontId="3" fillId="0" borderId="10" xfId="0" applyNumberFormat="1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2" fontId="3" fillId="0" borderId="2" xfId="0" applyNumberFormat="1" applyFont="1" applyBorder="1"/>
    <xf numFmtId="2" fontId="3" fillId="0" borderId="13" xfId="0" applyNumberFormat="1" applyFont="1" applyBorder="1"/>
    <xf numFmtId="2" fontId="3" fillId="0" borderId="5" xfId="0" applyNumberFormat="1" applyFont="1" applyBorder="1"/>
    <xf numFmtId="2" fontId="3" fillId="0" borderId="3" xfId="0" applyNumberFormat="1" applyFont="1" applyBorder="1"/>
    <xf numFmtId="2" fontId="3" fillId="0" borderId="4" xfId="0" applyNumberFormat="1" applyFont="1" applyBorder="1"/>
    <xf numFmtId="49" fontId="3" fillId="0" borderId="4" xfId="0" applyNumberFormat="1" applyFont="1" applyBorder="1"/>
    <xf numFmtId="2" fontId="3" fillId="0" borderId="14" xfId="0" applyNumberFormat="1" applyFont="1" applyBorder="1"/>
    <xf numFmtId="2" fontId="3" fillId="0" borderId="1" xfId="0" applyNumberFormat="1" applyFont="1" applyBorder="1"/>
    <xf numFmtId="2" fontId="2" fillId="0" borderId="13" xfId="0" applyNumberFormat="1" applyFont="1" applyBorder="1"/>
    <xf numFmtId="0" fontId="2" fillId="0" borderId="5" xfId="0" applyFont="1" applyBorder="1"/>
    <xf numFmtId="0" fontId="2" fillId="0" borderId="3" xfId="0" applyFont="1" applyBorder="1"/>
    <xf numFmtId="2" fontId="2" fillId="0" borderId="3" xfId="0" applyNumberFormat="1" applyFont="1" applyBorder="1"/>
    <xf numFmtId="2" fontId="2" fillId="0" borderId="4" xfId="0" applyNumberFormat="1" applyFont="1" applyBorder="1"/>
    <xf numFmtId="0" fontId="2" fillId="0" borderId="2" xfId="0" applyFont="1" applyBorder="1"/>
    <xf numFmtId="2" fontId="2" fillId="0" borderId="15" xfId="0" applyNumberFormat="1" applyFont="1" applyBorder="1"/>
    <xf numFmtId="2" fontId="2" fillId="0" borderId="2" xfId="0" applyNumberFormat="1" applyFont="1" applyBorder="1"/>
    <xf numFmtId="2" fontId="2" fillId="0" borderId="1" xfId="0" applyNumberFormat="1" applyFont="1" applyBorder="1"/>
    <xf numFmtId="0" fontId="2" fillId="0" borderId="13" xfId="0" applyFont="1" applyBorder="1"/>
    <xf numFmtId="0" fontId="3" fillId="0" borderId="0" xfId="0" applyFont="1" applyBorder="1"/>
    <xf numFmtId="2" fontId="3" fillId="0" borderId="15" xfId="0" applyNumberFormat="1" applyFont="1" applyBorder="1"/>
    <xf numFmtId="0" fontId="4" fillId="0" borderId="0" xfId="0" applyFont="1"/>
    <xf numFmtId="0" fontId="3" fillId="0" borderId="12" xfId="0" applyFont="1" applyBorder="1"/>
    <xf numFmtId="0" fontId="3" fillId="0" borderId="10" xfId="0" applyFont="1" applyBorder="1"/>
    <xf numFmtId="0" fontId="3" fillId="0" borderId="13" xfId="0" applyFont="1" applyBorder="1"/>
    <xf numFmtId="0" fontId="3" fillId="0" borderId="15" xfId="0" applyFont="1" applyBorder="1"/>
    <xf numFmtId="0" fontId="3" fillId="0" borderId="9" xfId="0" applyFont="1" applyBorder="1"/>
    <xf numFmtId="0" fontId="3" fillId="0" borderId="7" xfId="0" applyFont="1" applyBorder="1"/>
    <xf numFmtId="0" fontId="4" fillId="0" borderId="0" xfId="0" applyFont="1" applyBorder="1"/>
    <xf numFmtId="0" fontId="2" fillId="0" borderId="12" xfId="0" applyFont="1" applyBorder="1"/>
    <xf numFmtId="0" fontId="3" fillId="0" borderId="11" xfId="0" applyFont="1" applyBorder="1"/>
    <xf numFmtId="0" fontId="2" fillId="0" borderId="15" xfId="0" applyFont="1" applyBorder="1"/>
    <xf numFmtId="0" fontId="3" fillId="0" borderId="14" xfId="0" applyFont="1" applyBorder="1"/>
    <xf numFmtId="0" fontId="3" fillId="0" borderId="8" xfId="0" applyFont="1" applyBorder="1"/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Fill="1" applyBorder="1"/>
    <xf numFmtId="0" fontId="2" fillId="0" borderId="11" xfId="0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2" fontId="2" fillId="0" borderId="0" xfId="0" applyNumberFormat="1" applyFont="1" applyBorder="1"/>
    <xf numFmtId="0" fontId="2" fillId="0" borderId="14" xfId="0" applyFont="1" applyBorder="1"/>
    <xf numFmtId="0" fontId="2" fillId="0" borderId="10" xfId="0" applyFont="1" applyBorder="1"/>
    <xf numFmtId="0" fontId="2" fillId="0" borderId="1" xfId="0" applyFont="1" applyBorder="1"/>
    <xf numFmtId="49" fontId="3" fillId="0" borderId="6" xfId="0" applyNumberFormat="1" applyFont="1" applyBorder="1"/>
    <xf numFmtId="164" fontId="2" fillId="0" borderId="0" xfId="1" applyFont="1"/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11" xfId="0" applyFont="1" applyBorder="1"/>
    <xf numFmtId="0" fontId="2" fillId="0" borderId="3" xfId="0" applyFont="1" applyBorder="1"/>
    <xf numFmtId="0" fontId="2" fillId="0" borderId="4" xfId="0" applyFont="1" applyBorder="1"/>
    <xf numFmtId="2" fontId="2" fillId="0" borderId="4" xfId="0" applyNumberFormat="1" applyFont="1" applyBorder="1"/>
    <xf numFmtId="2" fontId="2" fillId="0" borderId="5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3" fillId="0" borderId="8" xfId="0" applyFont="1" applyBorder="1"/>
    <xf numFmtId="2" fontId="3" fillId="0" borderId="4" xfId="0" applyNumberFormat="1" applyFont="1" applyBorder="1"/>
    <xf numFmtId="2" fontId="3" fillId="0" borderId="6" xfId="0" applyNumberFormat="1" applyFont="1" applyBorder="1"/>
    <xf numFmtId="2" fontId="3" fillId="0" borderId="0" xfId="0" applyNumberFormat="1" applyFont="1" applyBorder="1"/>
    <xf numFmtId="2" fontId="3" fillId="0" borderId="7" xfId="0" applyNumberFormat="1" applyFont="1" applyBorder="1"/>
    <xf numFmtId="49" fontId="3" fillId="0" borderId="1" xfId="0" applyNumberFormat="1" applyFont="1" applyBorder="1"/>
    <xf numFmtId="2" fontId="3" fillId="0" borderId="1" xfId="0" applyNumberFormat="1" applyFont="1" applyBorder="1"/>
    <xf numFmtId="2" fontId="3" fillId="0" borderId="12" xfId="0" applyNumberFormat="1" applyFont="1" applyBorder="1"/>
    <xf numFmtId="2" fontId="3" fillId="0" borderId="9" xfId="0" applyNumberFormat="1" applyFont="1" applyBorder="1"/>
    <xf numFmtId="2" fontId="3" fillId="0" borderId="3" xfId="0" applyNumberFormat="1" applyFont="1" applyBorder="1"/>
    <xf numFmtId="49" fontId="3" fillId="0" borderId="4" xfId="0" applyNumberFormat="1" applyFont="1" applyBorder="1"/>
    <xf numFmtId="0" fontId="3" fillId="0" borderId="5" xfId="0" applyFont="1" applyBorder="1"/>
    <xf numFmtId="2" fontId="3" fillId="0" borderId="2" xfId="0" applyNumberFormat="1" applyFont="1" applyBorder="1"/>
    <xf numFmtId="49" fontId="3" fillId="0" borderId="3" xfId="0" applyNumberFormat="1" applyFont="1" applyBorder="1"/>
    <xf numFmtId="2" fontId="2" fillId="0" borderId="6" xfId="0" applyNumberFormat="1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5" xfId="0" applyFont="1" applyBorder="1"/>
    <xf numFmtId="0" fontId="2" fillId="0" borderId="9" xfId="0" applyFont="1" applyBorder="1"/>
    <xf numFmtId="2" fontId="2" fillId="0" borderId="13" xfId="0" applyNumberFormat="1" applyFont="1" applyBorder="1"/>
    <xf numFmtId="0" fontId="2" fillId="0" borderId="2" xfId="0" applyFont="1" applyBorder="1"/>
    <xf numFmtId="0" fontId="2" fillId="0" borderId="15" xfId="0" applyFont="1" applyBorder="1"/>
    <xf numFmtId="2" fontId="2" fillId="0" borderId="14" xfId="0" applyNumberFormat="1" applyFont="1" applyBorder="1"/>
    <xf numFmtId="2" fontId="2" fillId="0" borderId="9" xfId="0" applyNumberFormat="1" applyFont="1" applyBorder="1"/>
    <xf numFmtId="2" fontId="2" fillId="0" borderId="8" xfId="0" applyNumberFormat="1" applyFont="1" applyBorder="1"/>
    <xf numFmtId="2" fontId="2" fillId="0" borderId="7" xfId="0" applyNumberFormat="1" applyFont="1" applyBorder="1"/>
    <xf numFmtId="0" fontId="3" fillId="0" borderId="9" xfId="0" applyFont="1" applyBorder="1"/>
    <xf numFmtId="2" fontId="3" fillId="0" borderId="8" xfId="0" applyNumberFormat="1" applyFont="1" applyBorder="1"/>
    <xf numFmtId="0" fontId="4" fillId="0" borderId="0" xfId="0" applyFont="1"/>
    <xf numFmtId="0" fontId="2" fillId="0" borderId="1" xfId="0" applyFont="1" applyBorder="1"/>
    <xf numFmtId="0" fontId="3" fillId="0" borderId="12" xfId="0" applyFont="1" applyBorder="1"/>
    <xf numFmtId="0" fontId="3" fillId="0" borderId="10" xfId="0" applyFont="1" applyBorder="1"/>
    <xf numFmtId="0" fontId="3" fillId="0" borderId="0" xfId="0" applyFont="1" applyBorder="1"/>
    <xf numFmtId="0" fontId="3" fillId="0" borderId="15" xfId="0" applyFont="1" applyBorder="1"/>
    <xf numFmtId="0" fontId="3" fillId="0" borderId="14" xfId="0" applyFont="1" applyBorder="1"/>
    <xf numFmtId="0" fontId="0" fillId="0" borderId="6" xfId="0" applyBorder="1"/>
    <xf numFmtId="0" fontId="3" fillId="0" borderId="7" xfId="0" applyFont="1" applyBorder="1"/>
    <xf numFmtId="0" fontId="3" fillId="0" borderId="13" xfId="0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2" xfId="0" applyFont="1" applyFill="1" applyBorder="1"/>
    <xf numFmtId="0" fontId="2" fillId="0" borderId="12" xfId="0" applyFont="1" applyBorder="1"/>
    <xf numFmtId="0" fontId="2" fillId="0" borderId="11" xfId="0" applyFont="1" applyBorder="1"/>
    <xf numFmtId="0" fontId="2" fillId="0" borderId="10" xfId="0" applyFont="1" applyBorder="1"/>
    <xf numFmtId="49" fontId="3" fillId="0" borderId="2" xfId="0" applyNumberFormat="1" applyFont="1" applyBorder="1"/>
    <xf numFmtId="14" fontId="3" fillId="0" borderId="15" xfId="0" applyNumberFormat="1" applyFont="1" applyBorder="1"/>
    <xf numFmtId="0" fontId="2" fillId="0" borderId="14" xfId="0" applyFont="1" applyBorder="1"/>
    <xf numFmtId="0" fontId="2" fillId="0" borderId="7" xfId="0" applyFont="1" applyBorder="1"/>
    <xf numFmtId="2" fontId="3" fillId="0" borderId="11" xfId="0" applyNumberFormat="1" applyFont="1" applyBorder="1"/>
    <xf numFmtId="14" fontId="3" fillId="0" borderId="2" xfId="0" applyNumberFormat="1" applyFont="1" applyBorder="1"/>
    <xf numFmtId="14" fontId="3" fillId="0" borderId="6" xfId="0" applyNumberFormat="1" applyFont="1" applyBorder="1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4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11" xfId="0" applyFont="1" applyBorder="1"/>
    <xf numFmtId="0" fontId="2" fillId="0" borderId="11" xfId="0" applyFont="1" applyBorder="1"/>
    <xf numFmtId="0" fontId="2" fillId="0" borderId="1" xfId="0" applyFont="1" applyBorder="1"/>
    <xf numFmtId="2" fontId="2" fillId="0" borderId="1" xfId="0" applyNumberFormat="1" applyFont="1" applyBorder="1"/>
    <xf numFmtId="2" fontId="2" fillId="0" borderId="11" xfId="0" applyNumberFormat="1" applyFont="1" applyBorder="1"/>
    <xf numFmtId="0" fontId="2" fillId="0" borderId="12" xfId="0" applyFont="1" applyBorder="1"/>
    <xf numFmtId="2" fontId="2" fillId="0" borderId="12" xfId="0" applyNumberFormat="1" applyFont="1" applyBorder="1"/>
    <xf numFmtId="0" fontId="2" fillId="0" borderId="8" xfId="0" applyFont="1" applyBorder="1"/>
    <xf numFmtId="0" fontId="2" fillId="0" borderId="6" xfId="0" applyFont="1" applyBorder="1"/>
    <xf numFmtId="2" fontId="2" fillId="0" borderId="2" xfId="0" applyNumberFormat="1" applyFont="1" applyFill="1" applyBorder="1"/>
    <xf numFmtId="0" fontId="2" fillId="0" borderId="9" xfId="0" applyFont="1" applyBorder="1"/>
    <xf numFmtId="2" fontId="2" fillId="0" borderId="9" xfId="0" applyNumberFormat="1" applyFont="1" applyBorder="1"/>
    <xf numFmtId="2" fontId="2" fillId="0" borderId="6" xfId="0" applyNumberFormat="1" applyFont="1" applyBorder="1"/>
    <xf numFmtId="49" fontId="3" fillId="0" borderId="7" xfId="0" applyNumberFormat="1" applyFont="1" applyBorder="1"/>
    <xf numFmtId="0" fontId="3" fillId="0" borderId="6" xfId="0" applyFont="1" applyBorder="1"/>
    <xf numFmtId="2" fontId="2" fillId="0" borderId="4" xfId="0" applyNumberFormat="1" applyFont="1" applyBorder="1"/>
    <xf numFmtId="2" fontId="3" fillId="0" borderId="0" xfId="0" applyNumberFormat="1" applyFont="1" applyBorder="1"/>
    <xf numFmtId="2" fontId="3" fillId="0" borderId="9" xfId="0" applyNumberFormat="1" applyFont="1" applyBorder="1"/>
    <xf numFmtId="2" fontId="3" fillId="0" borderId="6" xfId="0" applyNumberFormat="1" applyFont="1" applyBorder="1"/>
    <xf numFmtId="49" fontId="3" fillId="0" borderId="10" xfId="0" applyNumberFormat="1" applyFont="1" applyBorder="1"/>
    <xf numFmtId="2" fontId="3" fillId="0" borderId="1" xfId="0" applyNumberFormat="1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2" fontId="3" fillId="0" borderId="2" xfId="0" applyNumberFormat="1" applyFont="1" applyBorder="1"/>
    <xf numFmtId="0" fontId="3" fillId="0" borderId="7" xfId="0" applyFont="1" applyBorder="1"/>
    <xf numFmtId="2" fontId="3" fillId="0" borderId="8" xfId="0" applyNumberFormat="1" applyFont="1" applyBorder="1"/>
    <xf numFmtId="2" fontId="3" fillId="0" borderId="4" xfId="0" applyNumberFormat="1" applyFont="1" applyBorder="1"/>
    <xf numFmtId="2" fontId="3" fillId="0" borderId="5" xfId="0" applyNumberFormat="1" applyFont="1" applyBorder="1"/>
    <xf numFmtId="2" fontId="3" fillId="0" borderId="3" xfId="0" applyNumberFormat="1" applyFont="1" applyBorder="1"/>
    <xf numFmtId="2" fontId="3" fillId="0" borderId="15" xfId="0" applyNumberFormat="1" applyFont="1" applyBorder="1"/>
    <xf numFmtId="0" fontId="2" fillId="0" borderId="1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3" xfId="0" applyFont="1" applyBorder="1"/>
    <xf numFmtId="2" fontId="2" fillId="0" borderId="3" xfId="0" applyNumberFormat="1" applyFont="1" applyBorder="1"/>
    <xf numFmtId="2" fontId="2" fillId="0" borderId="15" xfId="0" applyNumberFormat="1" applyFont="1" applyBorder="1"/>
    <xf numFmtId="0" fontId="2" fillId="0" borderId="7" xfId="0" applyFont="1" applyBorder="1"/>
    <xf numFmtId="0" fontId="2" fillId="0" borderId="14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3" fillId="0" borderId="0" xfId="0" applyFont="1" applyBorder="1"/>
    <xf numFmtId="0" fontId="3" fillId="0" borderId="13" xfId="0" applyFont="1" applyBorder="1"/>
    <xf numFmtId="0" fontId="3" fillId="0" borderId="3" xfId="0" applyFont="1" applyBorder="1"/>
    <xf numFmtId="0" fontId="4" fillId="0" borderId="0" xfId="0" applyFont="1"/>
    <xf numFmtId="0" fontId="3" fillId="0" borderId="12" xfId="0" applyFont="1" applyBorder="1"/>
    <xf numFmtId="0" fontId="3" fillId="0" borderId="15" xfId="0" applyFont="1" applyBorder="1"/>
    <xf numFmtId="9" fontId="3" fillId="0" borderId="4" xfId="0" applyNumberFormat="1" applyFont="1" applyBorder="1"/>
    <xf numFmtId="0" fontId="3" fillId="0" borderId="9" xfId="0" applyFont="1" applyBorder="1"/>
    <xf numFmtId="0" fontId="3" fillId="0" borderId="8" xfId="0" applyFont="1" applyBorder="1"/>
    <xf numFmtId="2" fontId="3" fillId="0" borderId="13" xfId="0" applyNumberFormat="1" applyFont="1" applyBorder="1"/>
    <xf numFmtId="0" fontId="4" fillId="0" borderId="0" xfId="0" applyFont="1" applyBorder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Fill="1" applyBorder="1"/>
    <xf numFmtId="49" fontId="3" fillId="0" borderId="14" xfId="0" applyNumberFormat="1" applyFont="1" applyBorder="1"/>
    <xf numFmtId="14" fontId="3" fillId="0" borderId="2" xfId="0" applyNumberFormat="1" applyFont="1" applyBorder="1"/>
    <xf numFmtId="0" fontId="2" fillId="0" borderId="15" xfId="0" applyFont="1" applyBorder="1"/>
    <xf numFmtId="2" fontId="2" fillId="0" borderId="0" xfId="0" applyNumberFormat="1" applyFont="1" applyBorder="1"/>
    <xf numFmtId="14" fontId="3" fillId="0" borderId="1" xfId="0" applyNumberFormat="1" applyFont="1" applyBorder="1"/>
    <xf numFmtId="16" fontId="3" fillId="0" borderId="14" xfId="0" applyNumberFormat="1" applyFont="1" applyBorder="1"/>
    <xf numFmtId="0" fontId="0" fillId="0" borderId="0" xfId="0"/>
    <xf numFmtId="0" fontId="2" fillId="0" borderId="0" xfId="0" applyFont="1"/>
    <xf numFmtId="164" fontId="2" fillId="0" borderId="0" xfId="2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2" fontId="2" fillId="0" borderId="5" xfId="0" applyNumberFormat="1" applyFont="1" applyBorder="1"/>
    <xf numFmtId="2" fontId="2" fillId="0" borderId="13" xfId="0" applyNumberFormat="1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8" xfId="0" applyNumberFormat="1" applyFont="1" applyBorder="1"/>
    <xf numFmtId="2" fontId="2" fillId="0" borderId="6" xfId="0" applyNumberFormat="1" applyFont="1" applyBorder="1"/>
    <xf numFmtId="2" fontId="2" fillId="0" borderId="9" xfId="0" applyNumberFormat="1" applyFont="1" applyBorder="1"/>
    <xf numFmtId="2" fontId="2" fillId="0" borderId="7" xfId="0" applyNumberFormat="1" applyFont="1" applyBorder="1"/>
    <xf numFmtId="2" fontId="3" fillId="0" borderId="5" xfId="0" applyNumberFormat="1" applyFont="1" applyBorder="1"/>
    <xf numFmtId="2" fontId="3" fillId="0" borderId="4" xfId="0" applyNumberFormat="1" applyFont="1" applyBorder="1"/>
    <xf numFmtId="2" fontId="3" fillId="0" borderId="3" xfId="0" applyNumberFormat="1" applyFont="1" applyBorder="1"/>
    <xf numFmtId="2" fontId="2" fillId="0" borderId="4" xfId="0" applyNumberFormat="1" applyFont="1" applyBorder="1"/>
    <xf numFmtId="2" fontId="3" fillId="0" borderId="13" xfId="0" applyNumberFormat="1" applyFont="1" applyBorder="1"/>
    <xf numFmtId="0" fontId="3" fillId="0" borderId="6" xfId="0" applyFont="1" applyBorder="1"/>
    <xf numFmtId="2" fontId="3" fillId="0" borderId="8" xfId="0" applyNumberFormat="1" applyFont="1" applyBorder="1"/>
    <xf numFmtId="2" fontId="3" fillId="0" borderId="6" xfId="0" applyNumberFormat="1" applyFont="1" applyBorder="1"/>
    <xf numFmtId="2" fontId="3" fillId="0" borderId="9" xfId="0" applyNumberFormat="1" applyFont="1" applyBorder="1"/>
    <xf numFmtId="2" fontId="3" fillId="0" borderId="14" xfId="0" applyNumberFormat="1" applyFont="1" applyBorder="1"/>
    <xf numFmtId="49" fontId="3" fillId="0" borderId="4" xfId="0" applyNumberFormat="1" applyFont="1" applyBorder="1"/>
    <xf numFmtId="49" fontId="3" fillId="0" borderId="1" xfId="0" applyNumberFormat="1" applyFont="1" applyBorder="1"/>
    <xf numFmtId="2" fontId="3" fillId="0" borderId="11" xfId="0" applyNumberFormat="1" applyFont="1" applyBorder="1"/>
    <xf numFmtId="2" fontId="3" fillId="0" borderId="1" xfId="0" applyNumberFormat="1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8" xfId="0" applyFont="1" applyBorder="1"/>
    <xf numFmtId="0" fontId="3" fillId="0" borderId="0" xfId="0" applyFont="1" applyBorder="1"/>
    <xf numFmtId="0" fontId="3" fillId="0" borderId="15" xfId="0" applyFont="1" applyBorder="1"/>
    <xf numFmtId="2" fontId="3" fillId="0" borderId="0" xfId="0" applyNumberFormat="1" applyFont="1" applyBorder="1"/>
    <xf numFmtId="0" fontId="4" fillId="0" borderId="0" xfId="0" applyFont="1" applyBorder="1"/>
    <xf numFmtId="0" fontId="2" fillId="0" borderId="11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0" xfId="0" applyFont="1" applyBorder="1"/>
    <xf numFmtId="2" fontId="3" fillId="0" borderId="2" xfId="0" applyNumberFormat="1" applyFont="1" applyBorder="1"/>
    <xf numFmtId="0" fontId="3" fillId="0" borderId="14" xfId="0" applyFont="1" applyBorder="1"/>
    <xf numFmtId="0" fontId="2" fillId="0" borderId="10" xfId="0" applyFont="1" applyBorder="1"/>
    <xf numFmtId="0" fontId="2" fillId="0" borderId="14" xfId="0" applyFont="1" applyBorder="1"/>
    <xf numFmtId="0" fontId="2" fillId="0" borderId="7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5" xfId="0" applyFont="1" applyBorder="1" applyAlignment="1">
      <alignment horizontal="center"/>
    </xf>
    <xf numFmtId="0" fontId="2" fillId="0" borderId="1" xfId="0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0" fontId="2" fillId="0" borderId="15" xfId="0" applyFont="1" applyBorder="1"/>
    <xf numFmtId="2" fontId="2" fillId="0" borderId="0" xfId="0" applyNumberFormat="1" applyFont="1" applyBorder="1"/>
    <xf numFmtId="0" fontId="2" fillId="0" borderId="12" xfId="0" applyFont="1" applyBorder="1"/>
    <xf numFmtId="49" fontId="3" fillId="0" borderId="6" xfId="0" applyNumberFormat="1" applyFont="1" applyBorder="1"/>
    <xf numFmtId="49" fontId="3" fillId="0" borderId="0" xfId="0" applyNumberFormat="1" applyFont="1" applyBorder="1"/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4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9" xfId="0" applyNumberFormat="1" applyFont="1" applyBorder="1"/>
    <xf numFmtId="2" fontId="2" fillId="0" borderId="6" xfId="0" applyNumberFormat="1" applyFont="1" applyBorder="1"/>
    <xf numFmtId="0" fontId="2" fillId="0" borderId="8" xfId="0" applyFont="1" applyBorder="1"/>
    <xf numFmtId="0" fontId="3" fillId="0" borderId="0" xfId="0" applyFont="1" applyBorder="1"/>
    <xf numFmtId="0" fontId="3" fillId="0" borderId="15" xfId="0" applyFont="1" applyBorder="1"/>
    <xf numFmtId="2" fontId="3" fillId="0" borderId="2" xfId="0" applyNumberFormat="1" applyFont="1" applyBorder="1"/>
    <xf numFmtId="2" fontId="3" fillId="0" borderId="1" xfId="0" applyNumberFormat="1" applyFont="1" applyBorder="1"/>
    <xf numFmtId="0" fontId="3" fillId="0" borderId="6" xfId="0" applyFont="1" applyBorder="1"/>
    <xf numFmtId="0" fontId="3" fillId="0" borderId="8" xfId="0" applyFont="1" applyBorder="1"/>
    <xf numFmtId="2" fontId="3" fillId="0" borderId="9" xfId="0" applyNumberFormat="1" applyFont="1" applyBorder="1"/>
    <xf numFmtId="4" fontId="3" fillId="0" borderId="6" xfId="0" applyNumberFormat="1" applyFont="1" applyBorder="1"/>
    <xf numFmtId="2" fontId="3" fillId="0" borderId="6" xfId="0" applyNumberFormat="1" applyFont="1" applyBorder="1"/>
    <xf numFmtId="49" fontId="3" fillId="0" borderId="1" xfId="0" applyNumberFormat="1" applyFont="1" applyBorder="1"/>
    <xf numFmtId="0" fontId="3" fillId="0" borderId="11" xfId="0" applyFont="1" applyBorder="1"/>
    <xf numFmtId="2" fontId="3" fillId="0" borderId="12" xfId="0" applyNumberFormat="1" applyFont="1" applyBorder="1"/>
    <xf numFmtId="4" fontId="3" fillId="0" borderId="12" xfId="0" applyNumberFormat="1" applyFont="1" applyBorder="1"/>
    <xf numFmtId="2" fontId="3" fillId="0" borderId="4" xfId="0" applyNumberFormat="1" applyFont="1" applyBorder="1"/>
    <xf numFmtId="2" fontId="3" fillId="0" borderId="5" xfId="0" applyNumberFormat="1" applyFont="1" applyBorder="1"/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2" fontId="2" fillId="0" borderId="4" xfId="0" applyNumberFormat="1" applyFont="1" applyBorder="1"/>
    <xf numFmtId="0" fontId="2" fillId="0" borderId="15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3" fillId="0" borderId="3" xfId="0" applyFont="1" applyBorder="1"/>
    <xf numFmtId="0" fontId="3" fillId="0" borderId="12" xfId="0" applyFont="1" applyBorder="1"/>
    <xf numFmtId="0" fontId="3" fillId="0" borderId="10" xfId="0" applyFont="1" applyBorder="1"/>
    <xf numFmtId="0" fontId="3" fillId="0" borderId="14" xfId="0" applyFont="1" applyBorder="1"/>
    <xf numFmtId="0" fontId="3" fillId="0" borderId="9" xfId="0" applyFont="1" applyBorder="1"/>
    <xf numFmtId="0" fontId="0" fillId="0" borderId="6" xfId="0" applyBorder="1"/>
    <xf numFmtId="0" fontId="3" fillId="0" borderId="7" xfId="0" applyFont="1" applyBorder="1"/>
    <xf numFmtId="2" fontId="3" fillId="0" borderId="8" xfId="0" applyNumberFormat="1" applyFont="1" applyBorder="1"/>
    <xf numFmtId="2" fontId="3" fillId="0" borderId="7" xfId="0" applyNumberFormat="1" applyFont="1" applyBorder="1"/>
    <xf numFmtId="0" fontId="4" fillId="0" borderId="0" xfId="0" applyFont="1"/>
    <xf numFmtId="0" fontId="3" fillId="0" borderId="5" xfId="0" applyFont="1" applyBorder="1" applyAlignment="1">
      <alignment horizontal="center"/>
    </xf>
    <xf numFmtId="0" fontId="2" fillId="0" borderId="1" xfId="0" applyFont="1" applyFill="1" applyBorder="1"/>
    <xf numFmtId="0" fontId="2" fillId="0" borderId="11" xfId="0" applyFont="1" applyBorder="1"/>
    <xf numFmtId="49" fontId="3" fillId="0" borderId="2" xfId="0" applyNumberFormat="1" applyFont="1" applyBorder="1"/>
    <xf numFmtId="2" fontId="3" fillId="0" borderId="0" xfId="0" applyNumberFormat="1" applyFont="1" applyBorder="1"/>
    <xf numFmtId="14" fontId="3" fillId="0" borderId="2" xfId="0" applyNumberFormat="1" applyFont="1" applyBorder="1"/>
    <xf numFmtId="14" fontId="3" fillId="0" borderId="14" xfId="0" applyNumberFormat="1" applyFont="1" applyBorder="1"/>
    <xf numFmtId="49" fontId="3" fillId="0" borderId="6" xfId="0" applyNumberFormat="1" applyFont="1" applyBorder="1"/>
    <xf numFmtId="2" fontId="2" fillId="0" borderId="0" xfId="0" applyNumberFormat="1" applyFont="1" applyBorder="1"/>
    <xf numFmtId="0" fontId="2" fillId="0" borderId="14" xfId="0" applyFont="1" applyBorder="1"/>
    <xf numFmtId="0" fontId="2" fillId="0" borderId="7" xfId="0" applyFont="1" applyBorder="1"/>
    <xf numFmtId="2" fontId="2" fillId="0" borderId="8" xfId="0" applyNumberFormat="1" applyFont="1" applyBorder="1"/>
    <xf numFmtId="0" fontId="3" fillId="0" borderId="0" xfId="0" applyFont="1" applyFill="1" applyBorder="1"/>
    <xf numFmtId="0" fontId="0" fillId="0" borderId="0" xfId="0"/>
    <xf numFmtId="0" fontId="2" fillId="0" borderId="0" xfId="0" applyFont="1"/>
    <xf numFmtId="164" fontId="2" fillId="0" borderId="0" xfId="2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11" xfId="0" applyFont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8" xfId="0" applyNumberFormat="1" applyFont="1" applyBorder="1"/>
    <xf numFmtId="2" fontId="2" fillId="0" borderId="6" xfId="0" applyNumberFormat="1" applyFont="1" applyBorder="1"/>
    <xf numFmtId="2" fontId="2" fillId="0" borderId="9" xfId="0" applyNumberFormat="1" applyFont="1" applyBorder="1"/>
    <xf numFmtId="2" fontId="3" fillId="0" borderId="0" xfId="0" applyNumberFormat="1" applyFont="1" applyBorder="1"/>
    <xf numFmtId="2" fontId="3" fillId="0" borderId="2" xfId="0" applyNumberFormat="1" applyFont="1" applyBorder="1"/>
    <xf numFmtId="2" fontId="3" fillId="0" borderId="15" xfId="0" applyNumberFormat="1" applyFont="1" applyBorder="1"/>
    <xf numFmtId="0" fontId="3" fillId="0" borderId="6" xfId="0" applyFont="1" applyBorder="1"/>
    <xf numFmtId="2" fontId="3" fillId="0" borderId="8" xfId="0" applyNumberFormat="1" applyFont="1" applyBorder="1"/>
    <xf numFmtId="2" fontId="3" fillId="0" borderId="6" xfId="0" applyNumberFormat="1" applyFont="1" applyBorder="1"/>
    <xf numFmtId="49" fontId="3" fillId="0" borderId="1" xfId="0" applyNumberFormat="1" applyFont="1" applyBorder="1"/>
    <xf numFmtId="2" fontId="3" fillId="0" borderId="11" xfId="0" applyNumberFormat="1" applyFont="1" applyBorder="1"/>
    <xf numFmtId="2" fontId="3" fillId="0" borderId="1" xfId="0" applyNumberFormat="1" applyFont="1" applyBorder="1"/>
    <xf numFmtId="2" fontId="3" fillId="0" borderId="12" xfId="0" applyNumberFormat="1" applyFont="1" applyBorder="1"/>
    <xf numFmtId="2" fontId="3" fillId="0" borderId="9" xfId="0" applyNumberFormat="1" applyFont="1" applyBorder="1"/>
    <xf numFmtId="2" fontId="3" fillId="0" borderId="4" xfId="0" applyNumberFormat="1" applyFont="1" applyBorder="1"/>
    <xf numFmtId="0" fontId="2" fillId="0" borderId="4" xfId="0" applyFont="1" applyBorder="1"/>
    <xf numFmtId="2" fontId="2" fillId="0" borderId="2" xfId="0" applyNumberFormat="1" applyFont="1" applyBorder="1"/>
    <xf numFmtId="0" fontId="2" fillId="0" borderId="5" xfId="0" applyFont="1" applyBorder="1"/>
    <xf numFmtId="0" fontId="2" fillId="0" borderId="3" xfId="0" applyFont="1" applyBorder="1"/>
    <xf numFmtId="0" fontId="2" fillId="0" borderId="2" xfId="0" applyFont="1" applyBorder="1"/>
    <xf numFmtId="2" fontId="2" fillId="0" borderId="4" xfId="0" applyNumberFormat="1" applyFont="1" applyBorder="1"/>
    <xf numFmtId="0" fontId="3" fillId="0" borderId="8" xfId="0" applyFont="1" applyBorder="1"/>
    <xf numFmtId="0" fontId="3" fillId="0" borderId="9" xfId="0" applyFont="1" applyBorder="1"/>
    <xf numFmtId="0" fontId="4" fillId="0" borderId="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0" xfId="0" applyFont="1" applyBorder="1"/>
    <xf numFmtId="0" fontId="3" fillId="0" borderId="0" xfId="0" applyFont="1" applyBorder="1"/>
    <xf numFmtId="0" fontId="3" fillId="0" borderId="15" xfId="0" applyFont="1" applyBorder="1"/>
    <xf numFmtId="0" fontId="3" fillId="0" borderId="14" xfId="0" applyFont="1" applyBorder="1"/>
    <xf numFmtId="0" fontId="3" fillId="0" borderId="5" xfId="0" applyFont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0" fontId="2" fillId="0" borderId="15" xfId="0" applyFont="1" applyBorder="1"/>
    <xf numFmtId="2" fontId="2" fillId="0" borderId="0" xfId="0" applyNumberFormat="1" applyFont="1" applyBorder="1"/>
    <xf numFmtId="0" fontId="2" fillId="0" borderId="14" xfId="0" applyFont="1" applyBorder="1"/>
    <xf numFmtId="49" fontId="3" fillId="0" borderId="6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0" fillId="0" borderId="0" xfId="0"/>
    <xf numFmtId="0" fontId="2" fillId="0" borderId="0" xfId="0" applyFont="1"/>
    <xf numFmtId="164" fontId="2" fillId="0" borderId="0" xfId="2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12" xfId="0" applyFont="1" applyBorder="1"/>
    <xf numFmtId="0" fontId="3" fillId="0" borderId="2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11" xfId="0" applyFont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8" xfId="0" applyNumberFormat="1" applyFont="1" applyBorder="1"/>
    <xf numFmtId="2" fontId="2" fillId="0" borderId="6" xfId="0" applyNumberFormat="1" applyFont="1" applyBorder="1"/>
    <xf numFmtId="2" fontId="2" fillId="0" borderId="9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2" fontId="3" fillId="0" borderId="8" xfId="0" applyNumberFormat="1" applyFont="1" applyBorder="1"/>
    <xf numFmtId="2" fontId="3" fillId="0" borderId="2" xfId="0" applyNumberFormat="1" applyFont="1" applyBorder="1"/>
    <xf numFmtId="2" fontId="3" fillId="0" borderId="6" xfId="0" applyNumberFormat="1" applyFont="1" applyBorder="1"/>
    <xf numFmtId="2" fontId="3" fillId="0" borderId="0" xfId="0" applyNumberFormat="1" applyFont="1" applyBorder="1"/>
    <xf numFmtId="2" fontId="3" fillId="0" borderId="15" xfId="0" applyNumberFormat="1" applyFont="1" applyBorder="1"/>
    <xf numFmtId="49" fontId="3" fillId="0" borderId="1" xfId="0" applyNumberFormat="1" applyFont="1" applyBorder="1"/>
    <xf numFmtId="2" fontId="3" fillId="0" borderId="11" xfId="0" applyNumberFormat="1" applyFont="1" applyBorder="1"/>
    <xf numFmtId="2" fontId="3" fillId="0" borderId="1" xfId="0" applyNumberFormat="1" applyFont="1" applyBorder="1"/>
    <xf numFmtId="2" fontId="3" fillId="0" borderId="12" xfId="0" applyNumberFormat="1" applyFont="1" applyBorder="1"/>
    <xf numFmtId="2" fontId="3" fillId="0" borderId="9" xfId="0" applyNumberFormat="1" applyFont="1" applyBorder="1"/>
    <xf numFmtId="0" fontId="3" fillId="0" borderId="8" xfId="0" applyFont="1" applyBorder="1"/>
    <xf numFmtId="0" fontId="2" fillId="0" borderId="4" xfId="0" applyFont="1" applyBorder="1"/>
    <xf numFmtId="2" fontId="2" fillId="0" borderId="2" xfId="0" applyNumberFormat="1" applyFont="1" applyBorder="1"/>
    <xf numFmtId="0" fontId="2" fillId="0" borderId="5" xfId="0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15" xfId="0" applyFont="1" applyBorder="1"/>
    <xf numFmtId="2" fontId="2" fillId="0" borderId="4" xfId="0" applyNumberFormat="1" applyFont="1" applyBorder="1"/>
    <xf numFmtId="0" fontId="3" fillId="0" borderId="0" xfId="0" applyFont="1" applyBorder="1"/>
    <xf numFmtId="2" fontId="3" fillId="0" borderId="4" xfId="0" applyNumberFormat="1" applyFont="1" applyBorder="1"/>
    <xf numFmtId="0" fontId="4" fillId="0" borderId="0" xfId="0" applyFont="1" applyBorder="1"/>
    <xf numFmtId="0" fontId="3" fillId="0" borderId="11" xfId="0" applyFont="1" applyBorder="1"/>
    <xf numFmtId="0" fontId="3" fillId="0" borderId="10" xfId="0" applyFont="1" applyBorder="1"/>
    <xf numFmtId="0" fontId="3" fillId="0" borderId="14" xfId="0" applyFont="1" applyBorder="1"/>
    <xf numFmtId="0" fontId="3" fillId="0" borderId="9" xfId="0" applyFont="1" applyBorder="1"/>
    <xf numFmtId="0" fontId="3" fillId="0" borderId="7" xfId="0" applyFont="1" applyBorder="1"/>
    <xf numFmtId="0" fontId="2" fillId="0" borderId="8" xfId="0" applyFont="1" applyBorder="1"/>
    <xf numFmtId="0" fontId="3" fillId="0" borderId="5" xfId="0" applyFont="1" applyBorder="1" applyAlignment="1">
      <alignment horizontal="center"/>
    </xf>
    <xf numFmtId="0" fontId="2" fillId="0" borderId="1" xfId="0" applyFont="1" applyFill="1" applyBorder="1"/>
    <xf numFmtId="49" fontId="3" fillId="0" borderId="2" xfId="0" applyNumberFormat="1" applyFont="1" applyFill="1" applyBorder="1"/>
    <xf numFmtId="14" fontId="3" fillId="0" borderId="2" xfId="0" applyNumberFormat="1" applyFont="1" applyBorder="1"/>
    <xf numFmtId="49" fontId="3" fillId="0" borderId="2" xfId="0" applyNumberFormat="1" applyFont="1" applyBorder="1"/>
    <xf numFmtId="16" fontId="3" fillId="0" borderId="0" xfId="0" applyNumberFormat="1" applyFont="1"/>
    <xf numFmtId="0" fontId="0" fillId="0" borderId="0" xfId="0"/>
    <xf numFmtId="0" fontId="2" fillId="0" borderId="0" xfId="0" applyFont="1"/>
    <xf numFmtId="164" fontId="2" fillId="0" borderId="0" xfId="2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11" xfId="0" applyFont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8" xfId="0" applyNumberFormat="1" applyFont="1" applyBorder="1"/>
    <xf numFmtId="2" fontId="2" fillId="0" borderId="6" xfId="0" applyNumberFormat="1" applyFont="1" applyBorder="1"/>
    <xf numFmtId="2" fontId="2" fillId="0" borderId="9" xfId="0" applyNumberFormat="1" applyFont="1" applyBorder="1"/>
    <xf numFmtId="2" fontId="3" fillId="0" borderId="0" xfId="0" applyNumberFormat="1" applyFont="1" applyBorder="1"/>
    <xf numFmtId="2" fontId="3" fillId="0" borderId="2" xfId="0" applyNumberFormat="1" applyFont="1" applyBorder="1"/>
    <xf numFmtId="2" fontId="3" fillId="0" borderId="15" xfId="0" applyNumberFormat="1" applyFont="1" applyBorder="1"/>
    <xf numFmtId="0" fontId="3" fillId="0" borderId="6" xfId="0" applyFont="1" applyBorder="1"/>
    <xf numFmtId="2" fontId="3" fillId="0" borderId="8" xfId="0" applyNumberFormat="1" applyFont="1" applyBorder="1"/>
    <xf numFmtId="2" fontId="3" fillId="0" borderId="6" xfId="0" applyNumberFormat="1" applyFont="1" applyBorder="1"/>
    <xf numFmtId="49" fontId="3" fillId="0" borderId="1" xfId="0" applyNumberFormat="1" applyFont="1" applyBorder="1"/>
    <xf numFmtId="2" fontId="3" fillId="0" borderId="11" xfId="0" applyNumberFormat="1" applyFont="1" applyBorder="1"/>
    <xf numFmtId="2" fontId="3" fillId="0" borderId="1" xfId="0" applyNumberFormat="1" applyFont="1" applyBorder="1"/>
    <xf numFmtId="2" fontId="3" fillId="0" borderId="12" xfId="0" applyNumberFormat="1" applyFont="1" applyBorder="1"/>
    <xf numFmtId="2" fontId="3" fillId="0" borderId="4" xfId="0" applyNumberFormat="1" applyFont="1" applyBorder="1"/>
    <xf numFmtId="2" fontId="3" fillId="0" borderId="5" xfId="0" applyNumberFormat="1" applyFont="1" applyBorder="1"/>
    <xf numFmtId="2" fontId="3" fillId="0" borderId="3" xfId="0" applyNumberFormat="1" applyFont="1" applyBorder="1"/>
    <xf numFmtId="0" fontId="2" fillId="0" borderId="4" xfId="0" applyFont="1" applyBorder="1"/>
    <xf numFmtId="2" fontId="2" fillId="0" borderId="4" xfId="0" applyNumberFormat="1" applyFont="1" applyBorder="1"/>
    <xf numFmtId="0" fontId="2" fillId="0" borderId="5" xfId="0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15" xfId="0" applyFont="1" applyBorder="1"/>
    <xf numFmtId="2" fontId="2" fillId="0" borderId="2" xfId="0" applyNumberFormat="1" applyFont="1" applyBorder="1"/>
    <xf numFmtId="0" fontId="3" fillId="0" borderId="0" xfId="0" applyFont="1" applyBorder="1"/>
    <xf numFmtId="0" fontId="3" fillId="0" borderId="15" xfId="0" applyFont="1" applyBorder="1"/>
    <xf numFmtId="0" fontId="4" fillId="0" borderId="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0" xfId="0" applyFont="1" applyBorder="1"/>
    <xf numFmtId="0" fontId="3" fillId="0" borderId="14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/>
    <xf numFmtId="0" fontId="2" fillId="0" borderId="8" xfId="0" applyFont="1" applyBorder="1"/>
    <xf numFmtId="0" fontId="3" fillId="0" borderId="5" xfId="0" applyFont="1" applyBorder="1" applyAlignment="1">
      <alignment horizontal="center"/>
    </xf>
    <xf numFmtId="0" fontId="2" fillId="0" borderId="1" xfId="0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2" fontId="2" fillId="0" borderId="0" xfId="0" applyNumberFormat="1" applyFont="1" applyBorder="1"/>
    <xf numFmtId="0" fontId="2" fillId="0" borderId="14" xfId="0" applyFont="1" applyBorder="1"/>
    <xf numFmtId="49" fontId="3" fillId="0" borderId="6" xfId="0" applyNumberFormat="1" applyFont="1" applyBorder="1"/>
    <xf numFmtId="0" fontId="2" fillId="0" borderId="7" xfId="0" applyFont="1" applyBorder="1"/>
    <xf numFmtId="49" fontId="3" fillId="0" borderId="0" xfId="0" applyNumberFormat="1" applyFont="1" applyBorder="1"/>
    <xf numFmtId="0" fontId="0" fillId="0" borderId="0" xfId="0"/>
    <xf numFmtId="0" fontId="2" fillId="0" borderId="0" xfId="0" applyFont="1"/>
    <xf numFmtId="164" fontId="2" fillId="0" borderId="0" xfId="2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11" xfId="0" applyFont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8" xfId="0" applyNumberFormat="1" applyFont="1" applyBorder="1"/>
    <xf numFmtId="2" fontId="2" fillId="0" borderId="6" xfId="0" applyNumberFormat="1" applyFont="1" applyBorder="1"/>
    <xf numFmtId="2" fontId="2" fillId="0" borderId="9" xfId="0" applyNumberFormat="1" applyFont="1" applyBorder="1"/>
    <xf numFmtId="2" fontId="3" fillId="0" borderId="0" xfId="0" applyNumberFormat="1" applyFont="1" applyBorder="1"/>
    <xf numFmtId="2" fontId="3" fillId="0" borderId="2" xfId="0" applyNumberFormat="1" applyFont="1" applyBorder="1"/>
    <xf numFmtId="2" fontId="3" fillId="0" borderId="15" xfId="0" applyNumberFormat="1" applyFont="1" applyBorder="1"/>
    <xf numFmtId="0" fontId="3" fillId="0" borderId="6" xfId="0" applyFont="1" applyBorder="1"/>
    <xf numFmtId="2" fontId="3" fillId="0" borderId="8" xfId="0" applyNumberFormat="1" applyFont="1" applyBorder="1"/>
    <xf numFmtId="2" fontId="3" fillId="0" borderId="6" xfId="0" applyNumberFormat="1" applyFont="1" applyBorder="1"/>
    <xf numFmtId="49" fontId="3" fillId="0" borderId="1" xfId="0" applyNumberFormat="1" applyFont="1" applyBorder="1"/>
    <xf numFmtId="2" fontId="3" fillId="0" borderId="11" xfId="0" applyNumberFormat="1" applyFont="1" applyBorder="1"/>
    <xf numFmtId="2" fontId="3" fillId="0" borderId="1" xfId="0" applyNumberFormat="1" applyFont="1" applyBorder="1"/>
    <xf numFmtId="2" fontId="3" fillId="0" borderId="12" xfId="0" applyNumberFormat="1" applyFont="1" applyBorder="1"/>
    <xf numFmtId="2" fontId="3" fillId="0" borderId="9" xfId="0" applyNumberFormat="1" applyFont="1" applyBorder="1"/>
    <xf numFmtId="0" fontId="2" fillId="0" borderId="4" xfId="0" applyFont="1" applyBorder="1"/>
    <xf numFmtId="2" fontId="2" fillId="0" borderId="4" xfId="0" applyNumberFormat="1" applyFont="1" applyBorder="1"/>
    <xf numFmtId="0" fontId="2" fillId="0" borderId="5" xfId="0" applyFont="1" applyBorder="1"/>
    <xf numFmtId="0" fontId="2" fillId="0" borderId="3" xfId="0" applyFont="1" applyBorder="1"/>
    <xf numFmtId="0" fontId="3" fillId="0" borderId="0" xfId="0" applyFont="1" applyBorder="1"/>
    <xf numFmtId="0" fontId="3" fillId="0" borderId="15" xfId="0" applyFont="1" applyBorder="1"/>
    <xf numFmtId="2" fontId="3" fillId="0" borderId="4" xfId="0" applyNumberFormat="1" applyFont="1" applyBorder="1"/>
    <xf numFmtId="0" fontId="4" fillId="0" borderId="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0" xfId="0" applyFont="1" applyBorder="1"/>
    <xf numFmtId="0" fontId="3" fillId="0" borderId="14" xfId="0" applyFont="1" applyBorder="1"/>
    <xf numFmtId="0" fontId="2" fillId="0" borderId="8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5" xfId="0" applyFont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0" fontId="2" fillId="0" borderId="15" xfId="0" applyFont="1" applyBorder="1"/>
    <xf numFmtId="2" fontId="2" fillId="0" borderId="0" xfId="0" applyNumberFormat="1" applyFont="1" applyBorder="1"/>
    <xf numFmtId="0" fontId="2" fillId="0" borderId="14" xfId="0" applyFont="1" applyBorder="1"/>
    <xf numFmtId="49" fontId="3" fillId="0" borderId="6" xfId="0" applyNumberFormat="1" applyFont="1" applyBorder="1"/>
    <xf numFmtId="0" fontId="3" fillId="0" borderId="9" xfId="0" applyFont="1" applyBorder="1"/>
    <xf numFmtId="49" fontId="3" fillId="0" borderId="0" xfId="0" applyNumberFormat="1" applyFont="1" applyBorder="1"/>
    <xf numFmtId="0" fontId="0" fillId="0" borderId="0" xfId="0"/>
    <xf numFmtId="0" fontId="2" fillId="0" borderId="0" xfId="0" applyFont="1"/>
    <xf numFmtId="164" fontId="2" fillId="0" borderId="0" xfId="2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11" xfId="0" applyFont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8" xfId="0" applyNumberFormat="1" applyFont="1" applyBorder="1"/>
    <xf numFmtId="2" fontId="2" fillId="0" borderId="6" xfId="0" applyNumberFormat="1" applyFont="1" applyBorder="1"/>
    <xf numFmtId="2" fontId="2" fillId="0" borderId="9" xfId="0" applyNumberFormat="1" applyFont="1" applyBorder="1"/>
    <xf numFmtId="2" fontId="3" fillId="0" borderId="0" xfId="0" applyNumberFormat="1" applyFont="1" applyBorder="1"/>
    <xf numFmtId="2" fontId="3" fillId="0" borderId="2" xfId="0" applyNumberFormat="1" applyFont="1" applyBorder="1"/>
    <xf numFmtId="2" fontId="3" fillId="0" borderId="15" xfId="0" applyNumberFormat="1" applyFont="1" applyBorder="1"/>
    <xf numFmtId="0" fontId="3" fillId="0" borderId="6" xfId="0" applyFont="1" applyBorder="1"/>
    <xf numFmtId="2" fontId="3" fillId="0" borderId="8" xfId="0" applyNumberFormat="1" applyFont="1" applyBorder="1"/>
    <xf numFmtId="2" fontId="3" fillId="0" borderId="6" xfId="0" applyNumberFormat="1" applyFont="1" applyBorder="1"/>
    <xf numFmtId="49" fontId="3" fillId="0" borderId="1" xfId="0" applyNumberFormat="1" applyFont="1" applyBorder="1"/>
    <xf numFmtId="2" fontId="3" fillId="0" borderId="11" xfId="0" applyNumberFormat="1" applyFont="1" applyBorder="1"/>
    <xf numFmtId="2" fontId="3" fillId="0" borderId="1" xfId="0" applyNumberFormat="1" applyFont="1" applyBorder="1"/>
    <xf numFmtId="2" fontId="3" fillId="0" borderId="12" xfId="0" applyNumberFormat="1" applyFont="1" applyBorder="1"/>
    <xf numFmtId="2" fontId="3" fillId="0" borderId="9" xfId="0" applyNumberFormat="1" applyFont="1" applyBorder="1"/>
    <xf numFmtId="0" fontId="2" fillId="0" borderId="4" xfId="0" applyFont="1" applyBorder="1"/>
    <xf numFmtId="2" fontId="2" fillId="0" borderId="4" xfId="0" applyNumberFormat="1" applyFont="1" applyBorder="1"/>
    <xf numFmtId="0" fontId="2" fillId="0" borderId="5" xfId="0" applyFont="1" applyBorder="1"/>
    <xf numFmtId="0" fontId="2" fillId="0" borderId="3" xfId="0" applyFont="1" applyBorder="1"/>
    <xf numFmtId="2" fontId="2" fillId="0" borderId="12" xfId="0" applyNumberFormat="1" applyFont="1" applyBorder="1"/>
    <xf numFmtId="0" fontId="2" fillId="0" borderId="2" xfId="0" applyFont="1" applyBorder="1"/>
    <xf numFmtId="0" fontId="2" fillId="0" borderId="8" xfId="0" applyFont="1" applyBorder="1"/>
    <xf numFmtId="2" fontId="2" fillId="0" borderId="2" xfId="0" applyNumberFormat="1" applyFont="1" applyBorder="1"/>
    <xf numFmtId="0" fontId="3" fillId="0" borderId="0" xfId="0" applyFont="1" applyBorder="1"/>
    <xf numFmtId="0" fontId="3" fillId="0" borderId="15" xfId="0" applyFont="1" applyBorder="1"/>
    <xf numFmtId="2" fontId="3" fillId="0" borderId="4" xfId="0" applyNumberFormat="1" applyFont="1" applyBorder="1"/>
    <xf numFmtId="0" fontId="4" fillId="0" borderId="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0" xfId="0" applyFont="1" applyBorder="1"/>
    <xf numFmtId="0" fontId="3" fillId="0" borderId="14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5" xfId="0" applyFont="1" applyBorder="1" applyAlignment="1">
      <alignment horizontal="center"/>
    </xf>
    <xf numFmtId="0" fontId="2" fillId="0" borderId="1" xfId="0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2" fontId="2" fillId="0" borderId="15" xfId="0" applyNumberFormat="1" applyFont="1" applyBorder="1"/>
    <xf numFmtId="2" fontId="2" fillId="0" borderId="0" xfId="0" applyNumberFormat="1" applyFont="1" applyBorder="1"/>
    <xf numFmtId="0" fontId="2" fillId="0" borderId="14" xfId="0" applyFont="1" applyBorder="1"/>
    <xf numFmtId="49" fontId="3" fillId="0" borderId="6" xfId="0" applyNumberFormat="1" applyFont="1" applyBorder="1"/>
    <xf numFmtId="0" fontId="2" fillId="0" borderId="7" xfId="0" applyFont="1" applyBorder="1"/>
    <xf numFmtId="0" fontId="0" fillId="0" borderId="0" xfId="0"/>
    <xf numFmtId="0" fontId="2" fillId="0" borderId="0" xfId="0" applyFont="1"/>
    <xf numFmtId="164" fontId="2" fillId="0" borderId="0" xfId="2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11" xfId="0" applyFont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8" xfId="0" applyNumberFormat="1" applyFont="1" applyBorder="1"/>
    <xf numFmtId="2" fontId="2" fillId="0" borderId="6" xfId="0" applyNumberFormat="1" applyFont="1" applyBorder="1"/>
    <xf numFmtId="2" fontId="2" fillId="0" borderId="9" xfId="0" applyNumberFormat="1" applyFont="1" applyBorder="1"/>
    <xf numFmtId="2" fontId="3" fillId="0" borderId="0" xfId="0" applyNumberFormat="1" applyFont="1" applyBorder="1"/>
    <xf numFmtId="2" fontId="3" fillId="0" borderId="2" xfId="0" applyNumberFormat="1" applyFont="1" applyBorder="1"/>
    <xf numFmtId="2" fontId="3" fillId="0" borderId="15" xfId="0" applyNumberFormat="1" applyFont="1" applyBorder="1"/>
    <xf numFmtId="0" fontId="3" fillId="0" borderId="6" xfId="0" applyFont="1" applyBorder="1"/>
    <xf numFmtId="2" fontId="3" fillId="0" borderId="8" xfId="0" applyNumberFormat="1" applyFont="1" applyBorder="1"/>
    <xf numFmtId="2" fontId="3" fillId="0" borderId="6" xfId="0" applyNumberFormat="1" applyFont="1" applyBorder="1"/>
    <xf numFmtId="49" fontId="3" fillId="0" borderId="1" xfId="0" applyNumberFormat="1" applyFont="1" applyBorder="1"/>
    <xf numFmtId="2" fontId="3" fillId="0" borderId="11" xfId="0" applyNumberFormat="1" applyFont="1" applyBorder="1"/>
    <xf numFmtId="2" fontId="3" fillId="0" borderId="1" xfId="0" applyNumberFormat="1" applyFont="1" applyBorder="1"/>
    <xf numFmtId="2" fontId="3" fillId="0" borderId="12" xfId="0" applyNumberFormat="1" applyFont="1" applyBorder="1"/>
    <xf numFmtId="2" fontId="3" fillId="0" borderId="9" xfId="0" applyNumberFormat="1" applyFont="1" applyBorder="1"/>
    <xf numFmtId="2" fontId="3" fillId="0" borderId="4" xfId="0" applyNumberFormat="1" applyFont="1" applyBorder="1"/>
    <xf numFmtId="0" fontId="2" fillId="0" borderId="4" xfId="0" applyFont="1" applyBorder="1"/>
    <xf numFmtId="2" fontId="2" fillId="0" borderId="2" xfId="0" applyNumberFormat="1" applyFont="1" applyBorder="1"/>
    <xf numFmtId="0" fontId="2" fillId="0" borderId="5" xfId="0" applyFont="1" applyBorder="1"/>
    <xf numFmtId="0" fontId="2" fillId="0" borderId="3" xfId="0" applyFont="1" applyBorder="1"/>
    <xf numFmtId="2" fontId="2" fillId="0" borderId="12" xfId="0" applyNumberFormat="1" applyFont="1" applyBorder="1"/>
    <xf numFmtId="0" fontId="2" fillId="0" borderId="2" xfId="0" applyFont="1" applyBorder="1"/>
    <xf numFmtId="0" fontId="2" fillId="0" borderId="8" xfId="0" applyFont="1" applyBorder="1"/>
    <xf numFmtId="0" fontId="2" fillId="0" borderId="15" xfId="0" applyFont="1" applyBorder="1"/>
    <xf numFmtId="2" fontId="2" fillId="0" borderId="4" xfId="0" applyNumberFormat="1" applyFont="1" applyBorder="1"/>
    <xf numFmtId="0" fontId="4" fillId="0" borderId="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0" xfId="0" applyFont="1" applyBorder="1"/>
    <xf numFmtId="0" fontId="3" fillId="0" borderId="0" xfId="0" applyFont="1" applyBorder="1"/>
    <xf numFmtId="0" fontId="3" fillId="0" borderId="15" xfId="0" applyFont="1" applyBorder="1"/>
    <xf numFmtId="0" fontId="3" fillId="0" borderId="14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5" xfId="0" applyFont="1" applyBorder="1" applyAlignment="1">
      <alignment horizontal="center"/>
    </xf>
    <xf numFmtId="0" fontId="2" fillId="0" borderId="1" xfId="0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0" fontId="2" fillId="0" borderId="7" xfId="0" applyFont="1" applyBorder="1"/>
    <xf numFmtId="49" fontId="3" fillId="0" borderId="6" xfId="0" applyNumberFormat="1" applyFont="1" applyBorder="1"/>
    <xf numFmtId="0" fontId="0" fillId="0" borderId="0" xfId="0" applyBorder="1"/>
    <xf numFmtId="0" fontId="0" fillId="0" borderId="0" xfId="0"/>
    <xf numFmtId="0" fontId="2" fillId="0" borderId="0" xfId="0" applyFont="1"/>
    <xf numFmtId="164" fontId="2" fillId="0" borderId="0" xfId="2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11" xfId="0" applyFont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8" xfId="0" applyNumberFormat="1" applyFont="1" applyBorder="1"/>
    <xf numFmtId="2" fontId="2" fillId="0" borderId="6" xfId="0" applyNumberFormat="1" applyFont="1" applyBorder="1"/>
    <xf numFmtId="2" fontId="2" fillId="0" borderId="9" xfId="0" applyNumberFormat="1" applyFont="1" applyBorder="1"/>
    <xf numFmtId="2" fontId="3" fillId="0" borderId="0" xfId="0" applyNumberFormat="1" applyFont="1" applyBorder="1"/>
    <xf numFmtId="2" fontId="3" fillId="0" borderId="2" xfId="0" applyNumberFormat="1" applyFont="1" applyBorder="1"/>
    <xf numFmtId="2" fontId="3" fillId="0" borderId="15" xfId="0" applyNumberFormat="1" applyFont="1" applyBorder="1"/>
    <xf numFmtId="0" fontId="3" fillId="0" borderId="6" xfId="0" applyFont="1" applyBorder="1"/>
    <xf numFmtId="2" fontId="3" fillId="0" borderId="8" xfId="0" applyNumberFormat="1" applyFont="1" applyBorder="1"/>
    <xf numFmtId="2" fontId="3" fillId="0" borderId="6" xfId="0" applyNumberFormat="1" applyFont="1" applyBorder="1"/>
    <xf numFmtId="49" fontId="3" fillId="0" borderId="1" xfId="0" applyNumberFormat="1" applyFont="1" applyBorder="1"/>
    <xf numFmtId="2" fontId="3" fillId="0" borderId="11" xfId="0" applyNumberFormat="1" applyFont="1" applyBorder="1"/>
    <xf numFmtId="2" fontId="3" fillId="0" borderId="4" xfId="0" applyNumberFormat="1" applyFont="1" applyBorder="1"/>
    <xf numFmtId="2" fontId="3" fillId="0" borderId="1" xfId="0" applyNumberFormat="1" applyFont="1" applyBorder="1"/>
    <xf numFmtId="2" fontId="3" fillId="0" borderId="3" xfId="0" applyNumberFormat="1" applyFont="1" applyBorder="1"/>
    <xf numFmtId="2" fontId="3" fillId="0" borderId="12" xfId="0" applyNumberFormat="1" applyFont="1" applyBorder="1"/>
    <xf numFmtId="2" fontId="2" fillId="0" borderId="2" xfId="0" applyNumberFormat="1" applyFont="1" applyBorder="1"/>
    <xf numFmtId="2" fontId="2" fillId="0" borderId="12" xfId="0" applyNumberFormat="1" applyFont="1" applyBorder="1"/>
    <xf numFmtId="0" fontId="2" fillId="0" borderId="4" xfId="0" applyFont="1" applyBorder="1"/>
    <xf numFmtId="2" fontId="2" fillId="0" borderId="4" xfId="0" applyNumberFormat="1" applyFont="1" applyBorder="1"/>
    <xf numFmtId="2" fontId="2" fillId="0" borderId="3" xfId="0" applyNumberFormat="1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15" xfId="0" applyFont="1" applyBorder="1"/>
    <xf numFmtId="0" fontId="2" fillId="0" borderId="5" xfId="0" applyFont="1" applyBorder="1"/>
    <xf numFmtId="0" fontId="2" fillId="0" borderId="8" xfId="0" applyFont="1" applyBorder="1"/>
    <xf numFmtId="0" fontId="3" fillId="0" borderId="0" xfId="0" applyFont="1" applyBorder="1"/>
    <xf numFmtId="0" fontId="3" fillId="0" borderId="15" xfId="0" applyFont="1" applyBorder="1"/>
    <xf numFmtId="0" fontId="4" fillId="0" borderId="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0" xfId="0" applyFont="1" applyBorder="1"/>
    <xf numFmtId="0" fontId="3" fillId="0" borderId="14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5" xfId="0" applyFont="1" applyBorder="1" applyAlignment="1">
      <alignment horizontal="center"/>
    </xf>
    <xf numFmtId="0" fontId="2" fillId="0" borderId="1" xfId="0" applyFont="1" applyFill="1" applyBorder="1"/>
    <xf numFmtId="49" fontId="3" fillId="0" borderId="2" xfId="0" applyNumberFormat="1" applyFont="1" applyFill="1" applyBorder="1"/>
    <xf numFmtId="14" fontId="3" fillId="0" borderId="2" xfId="0" applyNumberFormat="1" applyFont="1" applyBorder="1"/>
    <xf numFmtId="49" fontId="3" fillId="0" borderId="2" xfId="0" applyNumberFormat="1" applyFont="1" applyBorder="1"/>
    <xf numFmtId="0" fontId="3" fillId="0" borderId="0" xfId="0" applyFont="1" applyBorder="1" applyAlignment="1">
      <alignment horizontal="center"/>
    </xf>
    <xf numFmtId="0" fontId="2" fillId="0" borderId="14" xfId="0" applyFont="1" applyBorder="1"/>
    <xf numFmtId="49" fontId="3" fillId="0" borderId="6" xfId="0" applyNumberFormat="1" applyFont="1" applyBorder="1"/>
    <xf numFmtId="0" fontId="2" fillId="0" borderId="7" xfId="0" applyFont="1" applyBorder="1"/>
    <xf numFmtId="0" fontId="0" fillId="0" borderId="0" xfId="0"/>
    <xf numFmtId="0" fontId="2" fillId="0" borderId="0" xfId="0" applyFont="1"/>
    <xf numFmtId="164" fontId="3" fillId="0" borderId="0" xfId="2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4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11" xfId="0" applyFont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8" xfId="0" applyNumberFormat="1" applyFont="1" applyBorder="1"/>
    <xf numFmtId="0" fontId="2" fillId="0" borderId="2" xfId="0" applyFont="1" applyBorder="1"/>
    <xf numFmtId="2" fontId="2" fillId="0" borderId="9" xfId="0" applyNumberFormat="1" applyFont="1" applyBorder="1"/>
    <xf numFmtId="2" fontId="2" fillId="0" borderId="6" xfId="0" applyNumberFormat="1" applyFont="1" applyBorder="1"/>
    <xf numFmtId="2" fontId="2" fillId="0" borderId="15" xfId="0" applyNumberFormat="1" applyFont="1" applyBorder="1"/>
    <xf numFmtId="2" fontId="3" fillId="0" borderId="1" xfId="0" applyNumberFormat="1" applyFont="1" applyBorder="1"/>
    <xf numFmtId="0" fontId="3" fillId="0" borderId="6" xfId="0" applyFont="1" applyBorder="1"/>
    <xf numFmtId="2" fontId="3" fillId="0" borderId="8" xfId="0" applyNumberFormat="1" applyFont="1" applyBorder="1"/>
    <xf numFmtId="4" fontId="3" fillId="0" borderId="6" xfId="0" applyNumberFormat="1" applyFont="1" applyBorder="1"/>
    <xf numFmtId="2" fontId="3" fillId="0" borderId="9" xfId="0" applyNumberFormat="1" applyFont="1" applyBorder="1"/>
    <xf numFmtId="2" fontId="3" fillId="0" borderId="6" xfId="0" applyNumberFormat="1" applyFont="1" applyBorder="1"/>
    <xf numFmtId="49" fontId="3" fillId="0" borderId="4" xfId="0" applyNumberFormat="1" applyFont="1" applyBorder="1"/>
    <xf numFmtId="2" fontId="3" fillId="0" borderId="5" xfId="0" applyNumberFormat="1" applyFont="1" applyBorder="1"/>
    <xf numFmtId="2" fontId="3" fillId="0" borderId="4" xfId="0" applyNumberFormat="1" applyFont="1" applyBorder="1"/>
    <xf numFmtId="2" fontId="3" fillId="0" borderId="3" xfId="0" applyNumberFormat="1" applyFont="1" applyBorder="1"/>
    <xf numFmtId="49" fontId="3" fillId="0" borderId="1" xfId="0" applyNumberFormat="1" applyFont="1" applyBorder="1"/>
    <xf numFmtId="2" fontId="3" fillId="0" borderId="0" xfId="0" applyNumberFormat="1" applyFont="1" applyBorder="1"/>
    <xf numFmtId="2" fontId="3" fillId="0" borderId="12" xfId="0" applyNumberFormat="1" applyFont="1" applyBorder="1"/>
    <xf numFmtId="2" fontId="3" fillId="0" borderId="2" xfId="0" applyNumberFormat="1" applyFont="1" applyBorder="1"/>
    <xf numFmtId="2" fontId="3" fillId="0" borderId="11" xfId="0" applyNumberFormat="1" applyFont="1" applyBorder="1"/>
    <xf numFmtId="2" fontId="3" fillId="0" borderId="14" xfId="0" applyNumberFormat="1" applyFont="1" applyBorder="1"/>
    <xf numFmtId="2" fontId="2" fillId="0" borderId="5" xfId="0" applyNumberFormat="1" applyFont="1" applyBorder="1"/>
    <xf numFmtId="4" fontId="2" fillId="0" borderId="4" xfId="0" applyNumberFormat="1" applyFont="1" applyBorder="1"/>
    <xf numFmtId="2" fontId="2" fillId="0" borderId="3" xfId="0" applyNumberFormat="1" applyFont="1" applyBorder="1"/>
    <xf numFmtId="0" fontId="2" fillId="0" borderId="3" xfId="0" applyFont="1" applyBorder="1"/>
    <xf numFmtId="2" fontId="2" fillId="0" borderId="4" xfId="0" applyNumberFormat="1" applyFont="1" applyBorder="1"/>
    <xf numFmtId="0" fontId="2" fillId="0" borderId="4" xfId="0" applyFont="1" applyBorder="1"/>
    <xf numFmtId="0" fontId="2" fillId="0" borderId="8" xfId="0" applyFont="1" applyBorder="1"/>
    <xf numFmtId="2" fontId="2" fillId="0" borderId="2" xfId="0" applyNumberFormat="1" applyFont="1" applyBorder="1"/>
    <xf numFmtId="0" fontId="2" fillId="0" borderId="5" xfId="0" applyFont="1" applyBorder="1"/>
    <xf numFmtId="0" fontId="2" fillId="0" borderId="15" xfId="0" applyFont="1" applyBorder="1"/>
    <xf numFmtId="0" fontId="3" fillId="0" borderId="0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11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0" xfId="0" applyFont="1"/>
    <xf numFmtId="0" fontId="3" fillId="0" borderId="9" xfId="0" applyFont="1" applyBorder="1"/>
    <xf numFmtId="0" fontId="3" fillId="0" borderId="5" xfId="0" applyFont="1" applyBorder="1" applyAlignment="1">
      <alignment horizontal="center"/>
    </xf>
    <xf numFmtId="0" fontId="3" fillId="0" borderId="14" xfId="0" applyFont="1" applyBorder="1"/>
    <xf numFmtId="0" fontId="3" fillId="0" borderId="12" xfId="0" applyFont="1" applyBorder="1"/>
    <xf numFmtId="0" fontId="2" fillId="0" borderId="1" xfId="0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49" fontId="3" fillId="0" borderId="0" xfId="0" applyNumberFormat="1" applyFont="1"/>
    <xf numFmtId="2" fontId="2" fillId="0" borderId="0" xfId="0" applyNumberFormat="1" applyFont="1" applyBorder="1"/>
    <xf numFmtId="0" fontId="2" fillId="0" borderId="14" xfId="0" applyFont="1" applyBorder="1"/>
    <xf numFmtId="49" fontId="3" fillId="0" borderId="6" xfId="0" applyNumberFormat="1" applyFont="1" applyBorder="1"/>
    <xf numFmtId="0" fontId="2" fillId="0" borderId="7" xfId="0" applyFont="1" applyBorder="1"/>
    <xf numFmtId="49" fontId="3" fillId="0" borderId="0" xfId="0" applyNumberFormat="1" applyFont="1" applyBorder="1"/>
    <xf numFmtId="0" fontId="3" fillId="0" borderId="0" xfId="0" applyFont="1" applyFill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4" xfId="0" applyFont="1" applyBorder="1"/>
    <xf numFmtId="0" fontId="3" fillId="0" borderId="2" xfId="0" applyFont="1" applyBorder="1"/>
    <xf numFmtId="0" fontId="3" fillId="0" borderId="1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8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7" xfId="0" applyFont="1" applyBorder="1"/>
    <xf numFmtId="2" fontId="3" fillId="0" borderId="8" xfId="0" applyNumberFormat="1" applyFont="1" applyBorder="1"/>
    <xf numFmtId="0" fontId="3" fillId="0" borderId="6" xfId="0" applyFont="1" applyBorder="1"/>
    <xf numFmtId="0" fontId="3" fillId="0" borderId="8" xfId="0" applyFont="1" applyBorder="1"/>
    <xf numFmtId="2" fontId="3" fillId="0" borderId="6" xfId="0" applyNumberFormat="1" applyFont="1" applyBorder="1"/>
    <xf numFmtId="2" fontId="3" fillId="0" borderId="2" xfId="0" applyNumberFormat="1" applyFont="1" applyBorder="1"/>
    <xf numFmtId="49" fontId="3" fillId="0" borderId="10" xfId="0" applyNumberFormat="1" applyFont="1" applyBorder="1"/>
    <xf numFmtId="0" fontId="3" fillId="0" borderId="11" xfId="0" applyFont="1" applyBorder="1"/>
    <xf numFmtId="2" fontId="3" fillId="0" borderId="1" xfId="0" applyNumberFormat="1" applyFont="1" applyBorder="1"/>
    <xf numFmtId="2" fontId="3" fillId="0" borderId="11" xfId="0" applyNumberFormat="1" applyFont="1" applyBorder="1"/>
    <xf numFmtId="2" fontId="3" fillId="0" borderId="4" xfId="0" applyNumberFormat="1" applyFont="1" applyBorder="1"/>
    <xf numFmtId="49" fontId="3" fillId="0" borderId="13" xfId="0" applyNumberFormat="1" applyFont="1" applyBorder="1"/>
    <xf numFmtId="2" fontId="3" fillId="0" borderId="5" xfId="0" applyNumberFormat="1" applyFont="1" applyBorder="1"/>
    <xf numFmtId="49" fontId="3" fillId="0" borderId="7" xfId="0" applyNumberFormat="1" applyFont="1" applyBorder="1"/>
    <xf numFmtId="0" fontId="2" fillId="0" borderId="1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/>
    <xf numFmtId="0" fontId="2" fillId="0" borderId="14" xfId="0" applyFont="1" applyBorder="1"/>
    <xf numFmtId="0" fontId="2" fillId="0" borderId="9" xfId="0" applyFont="1" applyBorder="1"/>
    <xf numFmtId="0" fontId="2" fillId="0" borderId="3" xfId="0" applyFont="1" applyBorder="1"/>
    <xf numFmtId="0" fontId="3" fillId="0" borderId="0" xfId="0" applyFont="1" applyBorder="1"/>
    <xf numFmtId="2" fontId="3" fillId="0" borderId="0" xfId="0" applyNumberFormat="1" applyFont="1" applyBorder="1"/>
    <xf numFmtId="0" fontId="2" fillId="0" borderId="10" xfId="0" applyFont="1" applyBorder="1"/>
    <xf numFmtId="0" fontId="3" fillId="0" borderId="7" xfId="0" applyFont="1" applyBorder="1"/>
    <xf numFmtId="0" fontId="4" fillId="0" borderId="0" xfId="0" applyFont="1" applyBorder="1"/>
    <xf numFmtId="0" fontId="2" fillId="0" borderId="12" xfId="0" applyFont="1" applyBorder="1"/>
    <xf numFmtId="0" fontId="3" fillId="0" borderId="12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9" xfId="0" applyFont="1" applyBorder="1"/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0" fontId="2" fillId="0" borderId="10" xfId="0" applyFont="1" applyFill="1" applyBorder="1"/>
    <xf numFmtId="0" fontId="2" fillId="0" borderId="2" xfId="0" applyFont="1" applyBorder="1"/>
    <xf numFmtId="0" fontId="2" fillId="0" borderId="11" xfId="0" applyFont="1" applyBorder="1"/>
    <xf numFmtId="49" fontId="3" fillId="0" borderId="14" xfId="0" applyNumberFormat="1" applyFont="1" applyBorder="1"/>
    <xf numFmtId="14" fontId="3" fillId="0" borderId="2" xfId="0" applyNumberFormat="1" applyFont="1" applyBorder="1"/>
    <xf numFmtId="4" fontId="3" fillId="0" borderId="0" xfId="0" applyNumberFormat="1" applyFont="1" applyBorder="1"/>
    <xf numFmtId="2" fontId="2" fillId="0" borderId="8" xfId="0" applyNumberFormat="1" applyFont="1" applyBorder="1"/>
    <xf numFmtId="2" fontId="3" fillId="0" borderId="0" xfId="0" applyNumberFormat="1" applyFont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11" xfId="0" applyFont="1" applyBorder="1"/>
    <xf numFmtId="0" fontId="2" fillId="0" borderId="12" xfId="0" applyFont="1" applyBorder="1"/>
    <xf numFmtId="0" fontId="0" fillId="0" borderId="1" xfId="0" applyBorder="1"/>
    <xf numFmtId="0" fontId="2" fillId="0" borderId="10" xfId="0" applyFont="1" applyBorder="1"/>
    <xf numFmtId="2" fontId="2" fillId="0" borderId="11" xfId="0" applyNumberFormat="1" applyFont="1" applyBorder="1"/>
    <xf numFmtId="0" fontId="2" fillId="0" borderId="1" xfId="0" applyFont="1" applyBorder="1"/>
    <xf numFmtId="0" fontId="2" fillId="0" borderId="11" xfId="0" applyFont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8" xfId="0" applyFont="1" applyBorder="1"/>
    <xf numFmtId="4" fontId="2" fillId="0" borderId="6" xfId="0" applyNumberFormat="1" applyFont="1" applyBorder="1"/>
    <xf numFmtId="0" fontId="3" fillId="0" borderId="6" xfId="0" applyFont="1" applyBorder="1"/>
    <xf numFmtId="0" fontId="3" fillId="0" borderId="0" xfId="0" applyFont="1" applyBorder="1"/>
    <xf numFmtId="4" fontId="3" fillId="0" borderId="6" xfId="0" applyNumberFormat="1" applyFont="1" applyBorder="1"/>
    <xf numFmtId="2" fontId="3" fillId="0" borderId="8" xfId="0" applyNumberFormat="1" applyFont="1" applyBorder="1"/>
    <xf numFmtId="2" fontId="3" fillId="0" borderId="6" xfId="0" applyNumberFormat="1" applyFont="1" applyBorder="1"/>
    <xf numFmtId="0" fontId="3" fillId="0" borderId="8" xfId="0" applyFont="1" applyBorder="1"/>
    <xf numFmtId="2" fontId="3" fillId="0" borderId="2" xfId="0" applyNumberFormat="1" applyFont="1" applyBorder="1"/>
    <xf numFmtId="49" fontId="3" fillId="0" borderId="1" xfId="0" applyNumberFormat="1" applyFont="1" applyBorder="1"/>
    <xf numFmtId="4" fontId="3" fillId="0" borderId="1" xfId="0" applyNumberFormat="1" applyFont="1" applyBorder="1"/>
    <xf numFmtId="2" fontId="3" fillId="0" borderId="11" xfId="0" applyNumberFormat="1" applyFont="1" applyBorder="1"/>
    <xf numFmtId="2" fontId="3" fillId="0" borderId="1" xfId="0" applyNumberFormat="1" applyFont="1" applyBorder="1"/>
    <xf numFmtId="4" fontId="3" fillId="0" borderId="4" xfId="0" applyNumberFormat="1" applyFont="1" applyBorder="1"/>
    <xf numFmtId="4" fontId="3" fillId="0" borderId="11" xfId="0" applyNumberFormat="1" applyFont="1" applyBorder="1"/>
    <xf numFmtId="4" fontId="3" fillId="0" borderId="2" xfId="0" applyNumberFormat="1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3" xfId="0" applyFont="1" applyBorder="1"/>
    <xf numFmtId="0" fontId="3" fillId="0" borderId="13" xfId="0" applyFont="1" applyBorder="1"/>
    <xf numFmtId="0" fontId="2" fillId="0" borderId="2" xfId="0" applyFont="1" applyBorder="1"/>
    <xf numFmtId="0" fontId="0" fillId="0" borderId="4" xfId="0" applyBorder="1"/>
    <xf numFmtId="2" fontId="0" fillId="0" borderId="0" xfId="0" applyNumberFormat="1"/>
    <xf numFmtId="2" fontId="3" fillId="0" borderId="0" xfId="0" applyNumberFormat="1" applyFont="1"/>
    <xf numFmtId="4" fontId="3" fillId="0" borderId="0" xfId="0" applyNumberFormat="1" applyFont="1"/>
    <xf numFmtId="0" fontId="3" fillId="0" borderId="10" xfId="0" applyFont="1" applyBorder="1"/>
    <xf numFmtId="0" fontId="3" fillId="0" borderId="7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5" xfId="0" applyFont="1" applyBorder="1" applyAlignment="1">
      <alignment horizontal="center"/>
    </xf>
    <xf numFmtId="0" fontId="4" fillId="0" borderId="0" xfId="0" applyFont="1"/>
    <xf numFmtId="0" fontId="3" fillId="0" borderId="12" xfId="0" applyFont="1" applyBorder="1"/>
    <xf numFmtId="0" fontId="3" fillId="0" borderId="14" xfId="0" applyFont="1" applyBorder="1"/>
    <xf numFmtId="0" fontId="3" fillId="0" borderId="9" xfId="0" applyFont="1" applyBorder="1"/>
    <xf numFmtId="0" fontId="2" fillId="0" borderId="1" xfId="0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2" fontId="3" fillId="0" borderId="0" xfId="0" applyNumberFormat="1" applyFont="1" applyBorder="1"/>
    <xf numFmtId="2" fontId="2" fillId="0" borderId="0" xfId="0" applyNumberFormat="1" applyFont="1" applyBorder="1"/>
    <xf numFmtId="49" fontId="3" fillId="0" borderId="6" xfId="0" applyNumberFormat="1" applyFont="1" applyBorder="1"/>
    <xf numFmtId="2" fontId="3" fillId="0" borderId="4" xfId="0" applyNumberFormat="1" applyFont="1" applyBorder="1"/>
    <xf numFmtId="0" fontId="0" fillId="0" borderId="0" xfId="0"/>
    <xf numFmtId="0" fontId="2" fillId="0" borderId="0" xfId="0" applyFont="1"/>
    <xf numFmtId="164" fontId="2" fillId="0" borderId="0" xfId="2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11" xfId="0" applyFont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8" xfId="0" applyNumberFormat="1" applyFont="1" applyBorder="1"/>
    <xf numFmtId="2" fontId="2" fillId="0" borderId="6" xfId="0" applyNumberFormat="1" applyFont="1" applyBorder="1"/>
    <xf numFmtId="2" fontId="2" fillId="0" borderId="9" xfId="0" applyNumberFormat="1" applyFont="1" applyBorder="1"/>
    <xf numFmtId="2" fontId="3" fillId="0" borderId="0" xfId="0" applyNumberFormat="1" applyFont="1" applyBorder="1"/>
    <xf numFmtId="2" fontId="3" fillId="0" borderId="2" xfId="0" applyNumberFormat="1" applyFont="1" applyBorder="1"/>
    <xf numFmtId="2" fontId="3" fillId="0" borderId="15" xfId="0" applyNumberFormat="1" applyFont="1" applyBorder="1"/>
    <xf numFmtId="0" fontId="3" fillId="0" borderId="6" xfId="0" applyFont="1" applyBorder="1"/>
    <xf numFmtId="2" fontId="3" fillId="0" borderId="8" xfId="0" applyNumberFormat="1" applyFont="1" applyBorder="1"/>
    <xf numFmtId="2" fontId="3" fillId="0" borderId="6" xfId="0" applyNumberFormat="1" applyFont="1" applyBorder="1"/>
    <xf numFmtId="49" fontId="3" fillId="0" borderId="1" xfId="0" applyNumberFormat="1" applyFont="1" applyBorder="1"/>
    <xf numFmtId="2" fontId="3" fillId="0" borderId="11" xfId="0" applyNumberFormat="1" applyFont="1" applyBorder="1"/>
    <xf numFmtId="2" fontId="3" fillId="0" borderId="1" xfId="0" applyNumberFormat="1" applyFont="1" applyBorder="1"/>
    <xf numFmtId="2" fontId="3" fillId="0" borderId="12" xfId="0" applyNumberFormat="1" applyFont="1" applyBorder="1"/>
    <xf numFmtId="2" fontId="3" fillId="0" borderId="4" xfId="0" applyNumberFormat="1" applyFont="1" applyBorder="1"/>
    <xf numFmtId="2" fontId="3" fillId="0" borderId="3" xfId="0" applyNumberFormat="1" applyFont="1" applyBorder="1"/>
    <xf numFmtId="0" fontId="2" fillId="0" borderId="4" xfId="0" applyFont="1" applyBorder="1"/>
    <xf numFmtId="2" fontId="2" fillId="0" borderId="2" xfId="0" applyNumberFormat="1" applyFont="1" applyBorder="1"/>
    <xf numFmtId="0" fontId="2" fillId="0" borderId="8" xfId="0" applyFont="1" applyBorder="1"/>
    <xf numFmtId="0" fontId="2" fillId="0" borderId="2" xfId="0" applyFont="1" applyBorder="1"/>
    <xf numFmtId="0" fontId="2" fillId="0" borderId="5" xfId="0" applyFont="1" applyBorder="1"/>
    <xf numFmtId="0" fontId="2" fillId="0" borderId="15" xfId="0" applyFont="1" applyBorder="1"/>
    <xf numFmtId="0" fontId="2" fillId="0" borderId="3" xfId="0" applyFont="1" applyBorder="1"/>
    <xf numFmtId="2" fontId="2" fillId="0" borderId="4" xfId="0" applyNumberFormat="1" applyFont="1" applyBorder="1"/>
    <xf numFmtId="0" fontId="3" fillId="0" borderId="0" xfId="0" applyFont="1" applyBorder="1"/>
    <xf numFmtId="0" fontId="4" fillId="0" borderId="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0" xfId="0" applyFont="1" applyBorder="1"/>
    <xf numFmtId="0" fontId="3" fillId="0" borderId="15" xfId="0" applyFont="1" applyBorder="1"/>
    <xf numFmtId="0" fontId="3" fillId="0" borderId="14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5" xfId="0" applyFont="1" applyBorder="1" applyAlignment="1">
      <alignment horizontal="center"/>
    </xf>
    <xf numFmtId="0" fontId="2" fillId="0" borderId="1" xfId="0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2" fontId="2" fillId="0" borderId="0" xfId="0" applyNumberFormat="1" applyFont="1" applyBorder="1"/>
    <xf numFmtId="0" fontId="2" fillId="0" borderId="14" xfId="0" applyFont="1" applyBorder="1"/>
    <xf numFmtId="49" fontId="3" fillId="0" borderId="6" xfId="0" applyNumberFormat="1" applyFont="1" applyBorder="1"/>
    <xf numFmtId="0" fontId="2" fillId="0" borderId="7" xfId="0" applyFont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13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11" xfId="0" applyFont="1" applyBorder="1"/>
    <xf numFmtId="2" fontId="2" fillId="0" borderId="11" xfId="0" applyNumberFormat="1" applyFont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6" xfId="0" applyFont="1" applyBorder="1"/>
    <xf numFmtId="0" fontId="2" fillId="0" borderId="8" xfId="0" applyFont="1" applyBorder="1"/>
    <xf numFmtId="2" fontId="2" fillId="0" borderId="6" xfId="0" applyNumberFormat="1" applyFont="1" applyBorder="1"/>
    <xf numFmtId="2" fontId="3" fillId="0" borderId="8" xfId="0" applyNumberFormat="1" applyFont="1" applyBorder="1"/>
    <xf numFmtId="0" fontId="3" fillId="0" borderId="6" xfId="0" applyFont="1" applyBorder="1"/>
    <xf numFmtId="2" fontId="2" fillId="0" borderId="8" xfId="0" applyNumberFormat="1" applyFont="1" applyBorder="1"/>
    <xf numFmtId="49" fontId="3" fillId="0" borderId="6" xfId="0" applyNumberFormat="1" applyFont="1" applyBorder="1"/>
    <xf numFmtId="2" fontId="3" fillId="0" borderId="6" xfId="0" applyNumberFormat="1" applyFont="1" applyBorder="1"/>
    <xf numFmtId="2" fontId="3" fillId="0" borderId="9" xfId="0" applyNumberFormat="1" applyFont="1" applyBorder="1"/>
    <xf numFmtId="49" fontId="3" fillId="0" borderId="1" xfId="0" applyNumberFormat="1" applyFont="1" applyBorder="1"/>
    <xf numFmtId="2" fontId="3" fillId="0" borderId="11" xfId="0" applyNumberFormat="1" applyFont="1" applyBorder="1"/>
    <xf numFmtId="2" fontId="3" fillId="0" borderId="2" xfId="0" applyNumberFormat="1" applyFont="1" applyBorder="1"/>
    <xf numFmtId="2" fontId="3" fillId="0" borderId="1" xfId="0" applyNumberFormat="1" applyFont="1" applyBorder="1"/>
    <xf numFmtId="2" fontId="3" fillId="0" borderId="0" xfId="0" applyNumberFormat="1" applyFont="1" applyBorder="1"/>
    <xf numFmtId="2" fontId="3" fillId="0" borderId="4" xfId="0" applyNumberFormat="1" applyFont="1" applyBorder="1"/>
    <xf numFmtId="2" fontId="3" fillId="0" borderId="5" xfId="0" applyNumberFormat="1" applyFont="1" applyBorder="1"/>
    <xf numFmtId="2" fontId="3" fillId="0" borderId="3" xfId="0" applyNumberFormat="1" applyFont="1" applyBorder="1"/>
    <xf numFmtId="0" fontId="2" fillId="0" borderId="4" xfId="0" applyFont="1" applyBorder="1"/>
    <xf numFmtId="0" fontId="2" fillId="0" borderId="5" xfId="0" applyFont="1" applyBorder="1"/>
    <xf numFmtId="2" fontId="2" fillId="0" borderId="4" xfId="0" applyNumberFormat="1" applyFont="1" applyBorder="1"/>
    <xf numFmtId="0" fontId="2" fillId="0" borderId="2" xfId="0" applyFont="1" applyBorder="1"/>
    <xf numFmtId="2" fontId="2" fillId="0" borderId="5" xfId="0" applyNumberFormat="1" applyFont="1" applyBorder="1"/>
    <xf numFmtId="0" fontId="3" fillId="0" borderId="0" xfId="0" applyFont="1" applyBorder="1"/>
    <xf numFmtId="0" fontId="3" fillId="0" borderId="11" xfId="0" applyFont="1" applyBorder="1"/>
    <xf numFmtId="0" fontId="2" fillId="0" borderId="15" xfId="0" applyFont="1" applyBorder="1"/>
    <xf numFmtId="0" fontId="3" fillId="0" borderId="15" xfId="0" applyFont="1" applyBorder="1"/>
    <xf numFmtId="0" fontId="0" fillId="0" borderId="6" xfId="0" applyBorder="1"/>
    <xf numFmtId="0" fontId="3" fillId="0" borderId="12" xfId="0" applyFont="1" applyBorder="1"/>
    <xf numFmtId="0" fontId="3" fillId="0" borderId="8" xfId="0" applyFont="1" applyBorder="1" applyAlignment="1">
      <alignment horizontal="center"/>
    </xf>
    <xf numFmtId="0" fontId="4" fillId="0" borderId="0" xfId="0" applyFont="1"/>
    <xf numFmtId="0" fontId="3" fillId="0" borderId="10" xfId="0" applyFont="1" applyBorder="1"/>
    <xf numFmtId="0" fontId="3" fillId="0" borderId="14" xfId="0" applyFont="1" applyBorder="1"/>
    <xf numFmtId="49" fontId="2" fillId="0" borderId="1" xfId="0" applyNumberFormat="1" applyFont="1" applyBorder="1"/>
    <xf numFmtId="0" fontId="2" fillId="0" borderId="14" xfId="0" applyFont="1" applyBorder="1"/>
    <xf numFmtId="49" fontId="3" fillId="0" borderId="2" xfId="0" applyNumberFormat="1" applyFont="1" applyBorder="1"/>
    <xf numFmtId="14" fontId="3" fillId="0" borderId="14" xfId="0" applyNumberFormat="1" applyFont="1" applyBorder="1"/>
    <xf numFmtId="4" fontId="2" fillId="0" borderId="0" xfId="0" applyNumberFormat="1" applyFont="1" applyBorder="1"/>
    <xf numFmtId="0" fontId="2" fillId="0" borderId="10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8" xfId="0" applyFont="1" applyBorder="1"/>
    <xf numFmtId="0" fontId="2" fillId="0" borderId="7" xfId="0" applyFont="1" applyBorder="1"/>
    <xf numFmtId="0" fontId="0" fillId="0" borderId="0" xfId="0"/>
    <xf numFmtId="0" fontId="2" fillId="0" borderId="0" xfId="0" applyFont="1"/>
    <xf numFmtId="164" fontId="2" fillId="0" borderId="0" xfId="2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11" xfId="0" applyFont="1" applyBorder="1"/>
    <xf numFmtId="0" fontId="3" fillId="0" borderId="5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11" xfId="0" applyFont="1" applyBorder="1"/>
    <xf numFmtId="2" fontId="2" fillId="0" borderId="12" xfId="0" applyNumberFormat="1" applyFont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6" xfId="0" applyNumberFormat="1" applyFont="1" applyBorder="1"/>
    <xf numFmtId="2" fontId="2" fillId="0" borderId="8" xfId="0" applyNumberFormat="1" applyFont="1" applyBorder="1"/>
    <xf numFmtId="0" fontId="3" fillId="0" borderId="0" xfId="0" applyFont="1" applyBorder="1"/>
    <xf numFmtId="2" fontId="3" fillId="0" borderId="2" xfId="0" applyNumberFormat="1" applyFont="1" applyBorder="1"/>
    <xf numFmtId="2" fontId="3" fillId="0" borderId="0" xfId="0" applyNumberFormat="1" applyFont="1" applyBorder="1"/>
    <xf numFmtId="49" fontId="3" fillId="0" borderId="1" xfId="0" applyNumberFormat="1" applyFont="1" applyBorder="1"/>
    <xf numFmtId="2" fontId="3" fillId="0" borderId="4" xfId="0" applyNumberFormat="1" applyFont="1" applyBorder="1"/>
    <xf numFmtId="2" fontId="3" fillId="0" borderId="11" xfId="0" applyNumberFormat="1" applyFont="1" applyBorder="1"/>
    <xf numFmtId="2" fontId="3" fillId="0" borderId="1" xfId="0" applyNumberFormat="1" applyFont="1" applyBorder="1"/>
    <xf numFmtId="49" fontId="3" fillId="0" borderId="4" xfId="0" applyNumberFormat="1" applyFont="1" applyBorder="1"/>
    <xf numFmtId="2" fontId="3" fillId="0" borderId="5" xfId="0" applyNumberFormat="1" applyFont="1" applyBorder="1"/>
    <xf numFmtId="49" fontId="3" fillId="0" borderId="6" xfId="0" applyNumberFormat="1" applyFont="1" applyBorder="1"/>
    <xf numFmtId="0" fontId="3" fillId="0" borderId="8" xfId="0" applyFont="1" applyBorder="1"/>
    <xf numFmtId="2" fontId="3" fillId="0" borderId="6" xfId="0" applyNumberFormat="1" applyFont="1" applyBorder="1"/>
    <xf numFmtId="2" fontId="3" fillId="0" borderId="8" xfId="0" applyNumberFormat="1" applyFont="1" applyBorder="1"/>
    <xf numFmtId="0" fontId="2" fillId="0" borderId="8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12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9" xfId="0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4" xfId="0" applyFont="1" applyBorder="1"/>
    <xf numFmtId="0" fontId="2" fillId="0" borderId="1" xfId="0" applyFont="1" applyFill="1" applyBorder="1"/>
    <xf numFmtId="0" fontId="2" fillId="0" borderId="2" xfId="0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14" fontId="2" fillId="0" borderId="0" xfId="0" applyNumberFormat="1" applyFont="1" applyBorder="1"/>
    <xf numFmtId="2" fontId="2" fillId="0" borderId="0" xfId="0" applyNumberFormat="1" applyFont="1" applyBorder="1"/>
    <xf numFmtId="14" fontId="2" fillId="0" borderId="2" xfId="0" applyNumberFormat="1" applyFont="1" applyBorder="1"/>
    <xf numFmtId="0" fontId="2" fillId="0" borderId="14" xfId="0" applyFont="1" applyBorder="1"/>
    <xf numFmtId="0" fontId="2" fillId="0" borderId="7" xfId="0" applyFont="1" applyBorder="1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11" xfId="0" applyFont="1" applyBorder="1"/>
    <xf numFmtId="0" fontId="3" fillId="0" borderId="4" xfId="0" applyFont="1" applyBorder="1"/>
    <xf numFmtId="0" fontId="2" fillId="0" borderId="1" xfId="0" applyFont="1" applyBorder="1"/>
    <xf numFmtId="0" fontId="2" fillId="0" borderId="11" xfId="0" applyFont="1" applyBorder="1"/>
    <xf numFmtId="0" fontId="2" fillId="0" borderId="12" xfId="0" applyFont="1" applyBorder="1"/>
    <xf numFmtId="2" fontId="2" fillId="0" borderId="12" xfId="0" applyNumberFormat="1" applyFont="1" applyBorder="1"/>
    <xf numFmtId="2" fontId="2" fillId="0" borderId="1" xfId="0" applyNumberFormat="1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9" xfId="0" applyFont="1" applyBorder="1"/>
    <xf numFmtId="2" fontId="2" fillId="0" borderId="9" xfId="0" applyNumberFormat="1" applyFont="1" applyBorder="1"/>
    <xf numFmtId="2" fontId="2" fillId="0" borderId="6" xfId="0" applyNumberFormat="1" applyFont="1" applyBorder="1"/>
    <xf numFmtId="0" fontId="3" fillId="0" borderId="0" xfId="0" applyFont="1" applyBorder="1"/>
    <xf numFmtId="2" fontId="3" fillId="0" borderId="4" xfId="0" applyNumberFormat="1" applyFont="1" applyBorder="1"/>
    <xf numFmtId="2" fontId="3" fillId="0" borderId="0" xfId="0" applyNumberFormat="1" applyFont="1"/>
    <xf numFmtId="2" fontId="3" fillId="0" borderId="2" xfId="0" applyNumberFormat="1" applyFont="1" applyBorder="1"/>
    <xf numFmtId="2" fontId="3" fillId="0" borderId="0" xfId="0" applyNumberFormat="1" applyFont="1" applyBorder="1"/>
    <xf numFmtId="49" fontId="3" fillId="0" borderId="1" xfId="0" applyNumberFormat="1" applyFont="1" applyBorder="1"/>
    <xf numFmtId="2" fontId="3" fillId="0" borderId="11" xfId="0" applyNumberFormat="1" applyFont="1" applyBorder="1"/>
    <xf numFmtId="2" fontId="3" fillId="0" borderId="1" xfId="0" applyNumberFormat="1" applyFont="1" applyBorder="1"/>
    <xf numFmtId="49" fontId="3" fillId="0" borderId="4" xfId="0" applyNumberFormat="1" applyFont="1" applyBorder="1"/>
    <xf numFmtId="2" fontId="3" fillId="0" borderId="5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2" fontId="3" fillId="0" borderId="6" xfId="0" applyNumberFormat="1" applyFont="1" applyBorder="1"/>
    <xf numFmtId="2" fontId="3" fillId="0" borderId="8" xfId="0" applyNumberFormat="1" applyFont="1" applyBorder="1"/>
    <xf numFmtId="0" fontId="2" fillId="0" borderId="4" xfId="0" applyFont="1" applyBorder="1"/>
    <xf numFmtId="2" fontId="2" fillId="0" borderId="4" xfId="0" applyNumberFormat="1" applyFont="1" applyBorder="1"/>
    <xf numFmtId="0" fontId="2" fillId="0" borderId="5" xfId="0" applyFont="1" applyBorder="1"/>
    <xf numFmtId="2" fontId="2" fillId="0" borderId="2" xfId="0" applyNumberFormat="1" applyFont="1" applyBorder="1"/>
    <xf numFmtId="2" fontId="2" fillId="0" borderId="11" xfId="0" applyNumberFormat="1" applyFont="1" applyBorder="1"/>
    <xf numFmtId="0" fontId="2" fillId="0" borderId="2" xfId="0" applyFont="1" applyBorder="1"/>
    <xf numFmtId="0" fontId="2" fillId="0" borderId="15" xfId="0" applyFont="1" applyBorder="1"/>
    <xf numFmtId="0" fontId="3" fillId="0" borderId="5" xfId="0" applyFont="1" applyBorder="1"/>
    <xf numFmtId="0" fontId="3" fillId="0" borderId="8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5" xfId="0" applyFont="1" applyBorder="1"/>
    <xf numFmtId="0" fontId="3" fillId="0" borderId="7" xfId="0" applyFont="1" applyBorder="1"/>
    <xf numFmtId="0" fontId="3" fillId="0" borderId="9" xfId="0" applyFont="1" applyBorder="1"/>
    <xf numFmtId="2" fontId="3" fillId="0" borderId="7" xfId="0" applyNumberFormat="1" applyFont="1" applyBorder="1"/>
    <xf numFmtId="0" fontId="4" fillId="0" borderId="0" xfId="0" applyFont="1" applyBorder="1"/>
    <xf numFmtId="0" fontId="3" fillId="0" borderId="10" xfId="0" applyFont="1" applyBorder="1"/>
    <xf numFmtId="0" fontId="3" fillId="0" borderId="14" xfId="0" applyFont="1" applyBorder="1"/>
    <xf numFmtId="0" fontId="0" fillId="0" borderId="6" xfId="0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2" xfId="0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2" fontId="2" fillId="0" borderId="0" xfId="0" applyNumberFormat="1" applyFont="1" applyBorder="1"/>
    <xf numFmtId="0" fontId="0" fillId="0" borderId="0" xfId="0"/>
    <xf numFmtId="0" fontId="0" fillId="0" borderId="0" xfId="0" applyBorder="1"/>
    <xf numFmtId="0" fontId="2" fillId="0" borderId="0" xfId="0" applyFont="1" applyBorder="1"/>
    <xf numFmtId="0" fontId="2" fillId="0" borderId="0" xfId="0" applyFont="1"/>
    <xf numFmtId="164" fontId="3" fillId="0" borderId="0" xfId="2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4" xfId="0" applyFont="1" applyBorder="1"/>
    <xf numFmtId="0" fontId="2" fillId="0" borderId="12" xfId="0" applyFont="1" applyBorder="1"/>
    <xf numFmtId="0" fontId="2" fillId="0" borderId="1" xfId="0" applyFont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6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3" fillId="0" borderId="8" xfId="0" applyFont="1" applyBorder="1"/>
    <xf numFmtId="2" fontId="3" fillId="0" borderId="9" xfId="0" applyNumberFormat="1" applyFont="1" applyBorder="1"/>
    <xf numFmtId="4" fontId="3" fillId="0" borderId="6" xfId="0" applyNumberFormat="1" applyFont="1" applyBorder="1"/>
    <xf numFmtId="2" fontId="3" fillId="0" borderId="6" xfId="0" applyNumberFormat="1" applyFont="1" applyBorder="1"/>
    <xf numFmtId="49" fontId="3" fillId="0" borderId="1" xfId="0" applyNumberFormat="1" applyFont="1" applyBorder="1"/>
    <xf numFmtId="0" fontId="3" fillId="0" borderId="11" xfId="0" applyFont="1" applyBorder="1"/>
    <xf numFmtId="2" fontId="3" fillId="0" borderId="12" xfId="0" applyNumberFormat="1" applyFont="1" applyBorder="1"/>
    <xf numFmtId="2" fontId="3" fillId="0" borderId="1" xfId="0" applyNumberFormat="1" applyFont="1" applyBorder="1"/>
    <xf numFmtId="4" fontId="3" fillId="0" borderId="12" xfId="0" applyNumberFormat="1" applyFont="1" applyBorder="1"/>
    <xf numFmtId="49" fontId="3" fillId="0" borderId="4" xfId="0" applyNumberFormat="1" applyFont="1" applyBorder="1"/>
    <xf numFmtId="2" fontId="3" fillId="0" borderId="3" xfId="0" applyNumberFormat="1" applyFont="1" applyBorder="1"/>
    <xf numFmtId="2" fontId="3" fillId="0" borderId="4" xfId="0" applyNumberFormat="1" applyFont="1" applyBorder="1"/>
    <xf numFmtId="2" fontId="3" fillId="0" borderId="5" xfId="0" applyNumberFormat="1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3" xfId="0" applyFont="1" applyBorder="1"/>
    <xf numFmtId="0" fontId="3" fillId="0" borderId="0" xfId="0" applyFont="1" applyBorder="1"/>
    <xf numFmtId="0" fontId="2" fillId="0" borderId="11" xfId="0" applyFont="1" applyBorder="1"/>
    <xf numFmtId="2" fontId="2" fillId="0" borderId="2" xfId="0" applyNumberFormat="1" applyFont="1" applyBorder="1"/>
    <xf numFmtId="0" fontId="2" fillId="0" borderId="2" xfId="0" applyFont="1" applyBorder="1"/>
    <xf numFmtId="0" fontId="2" fillId="0" borderId="15" xfId="0" applyFont="1" applyBorder="1"/>
    <xf numFmtId="2" fontId="2" fillId="0" borderId="4" xfId="0" applyNumberFormat="1" applyFont="1" applyBorder="1"/>
    <xf numFmtId="0" fontId="3" fillId="0" borderId="15" xfId="0" applyFont="1" applyBorder="1"/>
    <xf numFmtId="0" fontId="3" fillId="0" borderId="3" xfId="0" applyFont="1" applyBorder="1"/>
    <xf numFmtId="0" fontId="4" fillId="0" borderId="0" xfId="0" applyFont="1"/>
    <xf numFmtId="0" fontId="3" fillId="0" borderId="10" xfId="0" applyFont="1" applyBorder="1"/>
    <xf numFmtId="0" fontId="3" fillId="0" borderId="7" xfId="0" applyFont="1" applyBorder="1"/>
    <xf numFmtId="2" fontId="3" fillId="0" borderId="8" xfId="0" applyNumberFormat="1" applyFont="1" applyBorder="1"/>
    <xf numFmtId="0" fontId="3" fillId="0" borderId="12" xfId="0" applyFont="1" applyBorder="1"/>
    <xf numFmtId="0" fontId="2" fillId="0" borderId="8" xfId="0" applyFont="1" applyBorder="1"/>
    <xf numFmtId="0" fontId="3" fillId="0" borderId="9" xfId="0" applyFont="1" applyBorder="1"/>
    <xf numFmtId="0" fontId="3" fillId="0" borderId="5" xfId="0" applyFont="1" applyBorder="1" applyAlignment="1">
      <alignment horizontal="center"/>
    </xf>
    <xf numFmtId="0" fontId="3" fillId="0" borderId="14" xfId="0" applyFont="1" applyBorder="1"/>
    <xf numFmtId="0" fontId="2" fillId="0" borderId="1" xfId="0" applyFont="1" applyFill="1" applyBorder="1"/>
    <xf numFmtId="49" fontId="3" fillId="0" borderId="2" xfId="0" applyNumberFormat="1" applyFont="1" applyBorder="1"/>
    <xf numFmtId="2" fontId="3" fillId="0" borderId="0" xfId="0" applyNumberFormat="1" applyFont="1" applyBorder="1"/>
    <xf numFmtId="14" fontId="3" fillId="0" borderId="2" xfId="0" applyNumberFormat="1" applyFont="1" applyBorder="1"/>
    <xf numFmtId="2" fontId="2" fillId="0" borderId="0" xfId="0" applyNumberFormat="1" applyFont="1" applyBorder="1"/>
    <xf numFmtId="0" fontId="2" fillId="0" borderId="14" xfId="0" applyFont="1" applyBorder="1"/>
    <xf numFmtId="2" fontId="3" fillId="0" borderId="11" xfId="0" applyNumberFormat="1" applyFont="1" applyBorder="1"/>
    <xf numFmtId="0" fontId="3" fillId="0" borderId="0" xfId="0" applyFont="1" applyFill="1" applyBorder="1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13" xfId="0" applyFont="1" applyBorder="1"/>
    <xf numFmtId="0" fontId="2" fillId="0" borderId="9" xfId="0" applyFont="1" applyBorder="1"/>
    <xf numFmtId="0" fontId="2" fillId="0" borderId="6" xfId="0" applyFont="1" applyBorder="1"/>
    <xf numFmtId="0" fontId="2" fillId="0" borderId="8" xfId="0" applyFont="1" applyBorder="1"/>
    <xf numFmtId="2" fontId="2" fillId="0" borderId="6" xfId="0" applyNumberFormat="1" applyFont="1" applyBorder="1"/>
    <xf numFmtId="0" fontId="3" fillId="0" borderId="0" xfId="0" applyFont="1" applyBorder="1"/>
    <xf numFmtId="2" fontId="3" fillId="0" borderId="2" xfId="0" applyNumberFormat="1" applyFont="1" applyBorder="1"/>
    <xf numFmtId="0" fontId="3" fillId="0" borderId="15" xfId="0" applyFont="1" applyBorder="1"/>
    <xf numFmtId="0" fontId="3" fillId="0" borderId="6" xfId="0" applyFont="1" applyBorder="1"/>
    <xf numFmtId="2" fontId="3" fillId="0" borderId="8" xfId="0" applyNumberFormat="1" applyFont="1" applyBorder="1"/>
    <xf numFmtId="2" fontId="3" fillId="0" borderId="6" xfId="0" applyNumberFormat="1" applyFont="1" applyBorder="1"/>
    <xf numFmtId="2" fontId="3" fillId="0" borderId="9" xfId="0" applyNumberFormat="1" applyFont="1" applyBorder="1"/>
    <xf numFmtId="49" fontId="3" fillId="0" borderId="1" xfId="0" applyNumberFormat="1" applyFont="1" applyBorder="1"/>
    <xf numFmtId="2" fontId="3" fillId="0" borderId="11" xfId="0" applyNumberFormat="1" applyFont="1" applyBorder="1"/>
    <xf numFmtId="2" fontId="3" fillId="0" borderId="1" xfId="0" applyNumberFormat="1" applyFont="1" applyBorder="1"/>
    <xf numFmtId="2" fontId="3" fillId="0" borderId="0" xfId="0" applyNumberFormat="1" applyFont="1" applyBorder="1"/>
    <xf numFmtId="2" fontId="3" fillId="0" borderId="4" xfId="0" applyNumberFormat="1" applyFont="1" applyBorder="1"/>
    <xf numFmtId="2" fontId="3" fillId="0" borderId="5" xfId="0" applyNumberFormat="1" applyFont="1" applyBorder="1"/>
    <xf numFmtId="2" fontId="3" fillId="0" borderId="3" xfId="0" applyNumberFormat="1" applyFont="1" applyBorder="1"/>
    <xf numFmtId="0" fontId="2" fillId="0" borderId="4" xfId="0" applyFont="1" applyBorder="1"/>
    <xf numFmtId="0" fontId="2" fillId="0" borderId="5" xfId="0" applyFont="1" applyBorder="1"/>
    <xf numFmtId="2" fontId="2" fillId="0" borderId="4" xfId="0" applyNumberFormat="1" applyFont="1" applyBorder="1"/>
    <xf numFmtId="0" fontId="2" fillId="0" borderId="1" xfId="0" applyFont="1" applyBorder="1"/>
    <xf numFmtId="2" fontId="2" fillId="0" borderId="2" xfId="0" applyNumberFormat="1" applyFont="1" applyBorder="1"/>
    <xf numFmtId="0" fontId="2" fillId="0" borderId="2" xfId="0" applyFont="1" applyBorder="1"/>
    <xf numFmtId="0" fontId="2" fillId="0" borderId="3" xfId="0" applyFont="1" applyBorder="1"/>
    <xf numFmtId="2" fontId="2" fillId="0" borderId="5" xfId="0" applyNumberFormat="1" applyFont="1" applyBorder="1"/>
    <xf numFmtId="2" fontId="0" fillId="0" borderId="0" xfId="0" applyNumberFormat="1"/>
    <xf numFmtId="2" fontId="0" fillId="0" borderId="4" xfId="0" applyNumberFormat="1" applyBorder="1"/>
    <xf numFmtId="0" fontId="4" fillId="0" borderId="0" xfId="0" applyFont="1"/>
    <xf numFmtId="0" fontId="3" fillId="0" borderId="11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4" xfId="0" applyFont="1" applyBorder="1"/>
    <xf numFmtId="0" fontId="2" fillId="0" borderId="12" xfId="0" applyFont="1" applyBorder="1"/>
    <xf numFmtId="0" fontId="2" fillId="0" borderId="15" xfId="0" applyFont="1" applyBorder="1"/>
    <xf numFmtId="0" fontId="3" fillId="0" borderId="9" xfId="0" applyFont="1" applyBorder="1"/>
    <xf numFmtId="0" fontId="3" fillId="0" borderId="5" xfId="0" applyFont="1" applyBorder="1" applyAlignment="1">
      <alignment horizontal="center"/>
    </xf>
    <xf numFmtId="0" fontId="3" fillId="0" borderId="12" xfId="0" applyFont="1" applyBorder="1"/>
    <xf numFmtId="0" fontId="2" fillId="0" borderId="1" xfId="0" applyFont="1" applyFill="1" applyBorder="1"/>
    <xf numFmtId="0" fontId="2" fillId="0" borderId="11" xfId="0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2" fontId="2" fillId="0" borderId="0" xfId="0" applyNumberFormat="1" applyFont="1" applyBorder="1"/>
    <xf numFmtId="0" fontId="2" fillId="0" borderId="14" xfId="0" applyFont="1" applyBorder="1"/>
    <xf numFmtId="49" fontId="3" fillId="0" borderId="6" xfId="0" applyNumberFormat="1" applyFont="1" applyBorder="1"/>
    <xf numFmtId="0" fontId="2" fillId="0" borderId="7" xfId="0" applyFont="1" applyBorder="1"/>
    <xf numFmtId="2" fontId="2" fillId="0" borderId="8" xfId="0" applyNumberFormat="1" applyFont="1" applyBorder="1"/>
    <xf numFmtId="0" fontId="0" fillId="0" borderId="0" xfId="0"/>
    <xf numFmtId="0" fontId="2" fillId="0" borderId="0" xfId="0" applyFont="1"/>
    <xf numFmtId="164" fontId="2" fillId="0" borderId="0" xfId="2" applyFont="1"/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15" xfId="0" applyFont="1" applyBorder="1"/>
    <xf numFmtId="0" fontId="2" fillId="0" borderId="2" xfId="0" applyFont="1" applyBorder="1"/>
    <xf numFmtId="2" fontId="2" fillId="0" borderId="2" xfId="0" applyNumberFormat="1" applyFont="1" applyBorder="1"/>
    <xf numFmtId="49" fontId="3" fillId="0" borderId="4" xfId="0" applyNumberFormat="1" applyFont="1" applyBorder="1"/>
    <xf numFmtId="2" fontId="3" fillId="0" borderId="4" xfId="0" applyNumberFormat="1" applyFont="1" applyBorder="1"/>
    <xf numFmtId="2" fontId="3" fillId="0" borderId="5" xfId="0" applyNumberFormat="1" applyFont="1" applyBorder="1"/>
    <xf numFmtId="2" fontId="3" fillId="0" borderId="3" xfId="0" applyNumberFormat="1" applyFont="1" applyBorder="1"/>
    <xf numFmtId="49" fontId="3" fillId="0" borderId="1" xfId="0" applyNumberFormat="1" applyFont="1" applyBorder="1"/>
    <xf numFmtId="0" fontId="3" fillId="0" borderId="11" xfId="0" applyFont="1" applyBorder="1"/>
    <xf numFmtId="2" fontId="3" fillId="0" borderId="2" xfId="0" applyNumberFormat="1" applyFont="1" applyBorder="1"/>
    <xf numFmtId="2" fontId="3" fillId="0" borderId="1" xfId="0" applyNumberFormat="1" applyFont="1" applyBorder="1"/>
    <xf numFmtId="2" fontId="3" fillId="0" borderId="11" xfId="0" applyNumberFormat="1" applyFont="1" applyBorder="1"/>
    <xf numFmtId="2" fontId="3" fillId="0" borderId="15" xfId="0" applyNumberFormat="1" applyFont="1" applyBorder="1"/>
    <xf numFmtId="2" fontId="3" fillId="0" borderId="12" xfId="0" applyNumberFormat="1" applyFont="1" applyBorder="1"/>
    <xf numFmtId="0" fontId="2" fillId="0" borderId="4" xfId="0" applyFont="1" applyBorder="1"/>
    <xf numFmtId="0" fontId="2" fillId="0" borderId="5" xfId="0" applyFont="1" applyBorder="1"/>
    <xf numFmtId="2" fontId="2" fillId="0" borderId="4" xfId="0" applyNumberFormat="1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9" xfId="0" applyFont="1" applyBorder="1"/>
    <xf numFmtId="2" fontId="2" fillId="0" borderId="6" xfId="0" applyNumberFormat="1" applyFont="1" applyBorder="1"/>
    <xf numFmtId="0" fontId="3" fillId="0" borderId="8" xfId="0" applyFont="1" applyBorder="1"/>
    <xf numFmtId="0" fontId="3" fillId="0" borderId="0" xfId="0" applyFont="1" applyBorder="1"/>
    <xf numFmtId="0" fontId="2" fillId="0" borderId="12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6" xfId="0" applyFont="1" applyBorder="1"/>
    <xf numFmtId="0" fontId="3" fillId="0" borderId="12" xfId="0" applyFont="1" applyBorder="1"/>
    <xf numFmtId="0" fontId="3" fillId="0" borderId="15" xfId="0" applyFont="1" applyBorder="1"/>
    <xf numFmtId="0" fontId="3" fillId="0" borderId="14" xfId="0" applyFont="1" applyBorder="1"/>
    <xf numFmtId="0" fontId="3" fillId="0" borderId="9" xfId="0" applyFont="1" applyBorder="1"/>
    <xf numFmtId="0" fontId="2" fillId="0" borderId="2" xfId="0" applyFont="1" applyFill="1" applyBorder="1"/>
    <xf numFmtId="49" fontId="3" fillId="0" borderId="2" xfId="0" applyNumberFormat="1" applyFont="1" applyBorder="1"/>
    <xf numFmtId="2" fontId="2" fillId="0" borderId="8" xfId="0" applyNumberFormat="1" applyFont="1" applyBorder="1"/>
    <xf numFmtId="0" fontId="2" fillId="0" borderId="7" xfId="0" applyFont="1" applyBorder="1"/>
    <xf numFmtId="2" fontId="3" fillId="0" borderId="0" xfId="0" applyNumberFormat="1" applyFont="1" applyBorder="1"/>
    <xf numFmtId="0" fontId="2" fillId="0" borderId="1" xfId="0" applyFont="1" applyBorder="1"/>
    <xf numFmtId="49" fontId="3" fillId="0" borderId="6" xfId="0" applyNumberFormat="1" applyFont="1" applyBorder="1"/>
    <xf numFmtId="0" fontId="3" fillId="0" borderId="7" xfId="0" applyFont="1" applyBorder="1"/>
    <xf numFmtId="0" fontId="0" fillId="0" borderId="0" xfId="0"/>
    <xf numFmtId="0" fontId="2" fillId="0" borderId="0" xfId="0" applyFont="1"/>
    <xf numFmtId="164" fontId="3" fillId="0" borderId="0" xfId="2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9" xfId="0" applyFont="1" applyBorder="1"/>
    <xf numFmtId="0" fontId="2" fillId="0" borderId="8" xfId="0" applyFont="1" applyBorder="1"/>
    <xf numFmtId="0" fontId="2" fillId="0" borderId="4" xfId="0" applyFont="1" applyBorder="1"/>
    <xf numFmtId="2" fontId="2" fillId="0" borderId="4" xfId="0" applyNumberFormat="1" applyFont="1" applyBorder="1"/>
    <xf numFmtId="0" fontId="2" fillId="0" borderId="6" xfId="0" applyFont="1" applyBorder="1"/>
    <xf numFmtId="2" fontId="2" fillId="0" borderId="6" xfId="0" applyNumberFormat="1" applyFont="1" applyBorder="1"/>
    <xf numFmtId="2" fontId="2" fillId="0" borderId="7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3" fillId="0" borderId="8" xfId="0" applyFont="1" applyBorder="1"/>
    <xf numFmtId="2" fontId="3" fillId="0" borderId="9" xfId="0" applyNumberFormat="1" applyFont="1" applyBorder="1"/>
    <xf numFmtId="4" fontId="3" fillId="0" borderId="6" xfId="0" applyNumberFormat="1" applyFont="1" applyBorder="1"/>
    <xf numFmtId="2" fontId="3" fillId="0" borderId="6" xfId="0" applyNumberFormat="1" applyFont="1" applyBorder="1"/>
    <xf numFmtId="49" fontId="3" fillId="0" borderId="1" xfId="0" applyNumberFormat="1" applyFont="1" applyBorder="1"/>
    <xf numFmtId="0" fontId="3" fillId="0" borderId="11" xfId="0" applyFont="1" applyBorder="1"/>
    <xf numFmtId="2" fontId="3" fillId="0" borderId="12" xfId="0" applyNumberFormat="1" applyFont="1" applyBorder="1"/>
    <xf numFmtId="2" fontId="3" fillId="0" borderId="1" xfId="0" applyNumberFormat="1" applyFont="1" applyBorder="1"/>
    <xf numFmtId="4" fontId="3" fillId="0" borderId="12" xfId="0" applyNumberFormat="1" applyFont="1" applyBorder="1"/>
    <xf numFmtId="49" fontId="3" fillId="0" borderId="4" xfId="0" applyNumberFormat="1" applyFont="1" applyBorder="1"/>
    <xf numFmtId="2" fontId="3" fillId="0" borderId="3" xfId="0" applyNumberFormat="1" applyFont="1" applyBorder="1"/>
    <xf numFmtId="2" fontId="3" fillId="0" borderId="4" xfId="0" applyNumberFormat="1" applyFont="1" applyBorder="1"/>
    <xf numFmtId="2" fontId="2" fillId="0" borderId="2" xfId="0" applyNumberFormat="1" applyFont="1" applyBorder="1"/>
    <xf numFmtId="4" fontId="2" fillId="0" borderId="6" xfId="0" applyNumberFormat="1" applyFont="1" applyBorder="1"/>
    <xf numFmtId="2" fontId="2" fillId="0" borderId="0" xfId="0" applyNumberFormat="1" applyFont="1" applyBorder="1"/>
    <xf numFmtId="2" fontId="2" fillId="0" borderId="9" xfId="0" applyNumberFormat="1" applyFont="1" applyBorder="1"/>
    <xf numFmtId="0" fontId="2" fillId="0" borderId="5" xfId="0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15" xfId="0" applyFont="1" applyBorder="1"/>
    <xf numFmtId="0" fontId="3" fillId="0" borderId="0" xfId="0" applyFont="1" applyBorder="1"/>
    <xf numFmtId="2" fontId="4" fillId="0" borderId="0" xfId="0" applyNumberFormat="1" applyFont="1"/>
    <xf numFmtId="4" fontId="2" fillId="0" borderId="0" xfId="0" applyNumberFormat="1" applyFont="1"/>
    <xf numFmtId="2" fontId="2" fillId="0" borderId="0" xfId="0" applyNumberFormat="1" applyFont="1"/>
    <xf numFmtId="2" fontId="3" fillId="0" borderId="0" xfId="0" applyNumberFormat="1" applyFont="1"/>
    <xf numFmtId="0" fontId="2" fillId="0" borderId="12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5" xfId="0" applyFont="1" applyBorder="1"/>
    <xf numFmtId="0" fontId="3" fillId="0" borderId="7" xfId="0" applyFont="1" applyBorder="1"/>
    <xf numFmtId="0" fontId="3" fillId="0" borderId="9" xfId="0" applyFont="1" applyBorder="1"/>
    <xf numFmtId="2" fontId="3" fillId="0" borderId="13" xfId="0" applyNumberFormat="1" applyFont="1" applyBorder="1"/>
    <xf numFmtId="2" fontId="3" fillId="0" borderId="8" xfId="0" applyNumberFormat="1" applyFont="1" applyBorder="1"/>
    <xf numFmtId="0" fontId="4" fillId="0" borderId="0" xfId="0" applyFont="1"/>
    <xf numFmtId="0" fontId="3" fillId="0" borderId="5" xfId="0" applyFont="1" applyBorder="1" applyAlignment="1">
      <alignment horizontal="center"/>
    </xf>
    <xf numFmtId="0" fontId="3" fillId="0" borderId="10" xfId="0" applyFont="1" applyBorder="1"/>
    <xf numFmtId="0" fontId="3" fillId="0" borderId="14" xfId="0" applyFont="1" applyBorder="1"/>
    <xf numFmtId="0" fontId="2" fillId="0" borderId="12" xfId="0" applyFont="1" applyFill="1" applyBorder="1"/>
    <xf numFmtId="0" fontId="2" fillId="0" borderId="1" xfId="0" applyFont="1" applyBorder="1"/>
    <xf numFmtId="0" fontId="2" fillId="0" borderId="11" xfId="0" applyFont="1" applyBorder="1"/>
    <xf numFmtId="49" fontId="3" fillId="0" borderId="15" xfId="0" applyNumberFormat="1" applyFont="1" applyBorder="1"/>
    <xf numFmtId="2" fontId="3" fillId="0" borderId="0" xfId="0" applyNumberFormat="1" applyFont="1" applyBorder="1"/>
    <xf numFmtId="14" fontId="3" fillId="0" borderId="2" xfId="0" applyNumberFormat="1" applyFont="1" applyBorder="1"/>
    <xf numFmtId="0" fontId="2" fillId="0" borderId="14" xfId="0" applyFont="1" applyBorder="1"/>
    <xf numFmtId="49" fontId="3" fillId="0" borderId="2" xfId="0" applyNumberFormat="1" applyFont="1" applyBorder="1"/>
    <xf numFmtId="0" fontId="2" fillId="0" borderId="7" xfId="0" applyFont="1" applyBorder="1"/>
    <xf numFmtId="2" fontId="2" fillId="0" borderId="8" xfId="0" applyNumberFormat="1" applyFont="1" applyBorder="1"/>
    <xf numFmtId="0" fontId="3" fillId="0" borderId="0" xfId="0" applyFont="1" applyFill="1" applyBorder="1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4" xfId="0" applyFont="1" applyBorder="1"/>
    <xf numFmtId="0" fontId="2" fillId="0" borderId="12" xfId="0" applyFont="1" applyBorder="1"/>
    <xf numFmtId="0" fontId="2" fillId="0" borderId="1" xfId="0" applyFont="1" applyBorder="1"/>
    <xf numFmtId="2" fontId="2" fillId="0" borderId="11" xfId="0" applyNumberFormat="1" applyFont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6" xfId="0" applyNumberFormat="1" applyFont="1" applyBorder="1"/>
    <xf numFmtId="2" fontId="2" fillId="0" borderId="7" xfId="0" applyNumberFormat="1" applyFont="1" applyBorder="1"/>
    <xf numFmtId="0" fontId="2" fillId="0" borderId="8" xfId="0" applyFont="1" applyBorder="1"/>
    <xf numFmtId="2" fontId="2" fillId="0" borderId="9" xfId="0" applyNumberFormat="1" applyFont="1" applyBorder="1"/>
    <xf numFmtId="0" fontId="3" fillId="0" borderId="0" xfId="0" applyFont="1" applyBorder="1"/>
    <xf numFmtId="2" fontId="3" fillId="0" borderId="1" xfId="0" applyNumberFormat="1" applyFont="1" applyBorder="1"/>
    <xf numFmtId="2" fontId="3" fillId="0" borderId="2" xfId="0" applyNumberFormat="1" applyFont="1" applyBorder="1"/>
    <xf numFmtId="0" fontId="3" fillId="0" borderId="15" xfId="0" applyFont="1" applyBorder="1"/>
    <xf numFmtId="0" fontId="3" fillId="0" borderId="6" xfId="0" applyFont="1" applyBorder="1"/>
    <xf numFmtId="0" fontId="3" fillId="0" borderId="8" xfId="0" applyFont="1" applyBorder="1"/>
    <xf numFmtId="2" fontId="3" fillId="0" borderId="6" xfId="0" applyNumberFormat="1" applyFont="1" applyBorder="1"/>
    <xf numFmtId="4" fontId="3" fillId="0" borderId="8" xfId="0" applyNumberFormat="1" applyFont="1" applyBorder="1"/>
    <xf numFmtId="2" fontId="3" fillId="0" borderId="9" xfId="0" applyNumberFormat="1" applyFont="1" applyBorder="1"/>
    <xf numFmtId="49" fontId="3" fillId="0" borderId="1" xfId="0" applyNumberFormat="1" applyFont="1" applyBorder="1"/>
    <xf numFmtId="0" fontId="3" fillId="0" borderId="11" xfId="0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4" fontId="3" fillId="0" borderId="12" xfId="0" applyNumberFormat="1" applyFont="1" applyBorder="1"/>
    <xf numFmtId="2" fontId="3" fillId="0" borderId="4" xfId="0" applyNumberFormat="1" applyFont="1" applyBorder="1"/>
    <xf numFmtId="2" fontId="3" fillId="0" borderId="5" xfId="0" applyNumberFormat="1" applyFont="1" applyBorder="1"/>
    <xf numFmtId="0" fontId="2" fillId="0" borderId="4" xfId="0" applyFont="1" applyBorder="1"/>
    <xf numFmtId="2" fontId="2" fillId="0" borderId="4" xfId="0" applyNumberFormat="1" applyFont="1" applyBorder="1"/>
    <xf numFmtId="0" fontId="2" fillId="0" borderId="5" xfId="0" applyFont="1" applyBorder="1"/>
    <xf numFmtId="0" fontId="2" fillId="0" borderId="3" xfId="0" applyFont="1" applyBorder="1"/>
    <xf numFmtId="2" fontId="2" fillId="0" borderId="3" xfId="0" applyNumberFormat="1" applyFont="1" applyBorder="1"/>
    <xf numFmtId="4" fontId="2" fillId="0" borderId="4" xfId="0" applyNumberFormat="1" applyFont="1" applyBorder="1"/>
    <xf numFmtId="2" fontId="2" fillId="0" borderId="5" xfId="0" applyNumberFormat="1" applyFont="1" applyBorder="1"/>
    <xf numFmtId="2" fontId="2" fillId="0" borderId="13" xfId="0" applyNumberFormat="1" applyFont="1" applyBorder="1"/>
    <xf numFmtId="2" fontId="2" fillId="0" borderId="2" xfId="0" applyNumberFormat="1" applyFont="1" applyBorder="1"/>
    <xf numFmtId="0" fontId="2" fillId="0" borderId="13" xfId="0" applyFont="1" applyBorder="1"/>
    <xf numFmtId="4" fontId="3" fillId="0" borderId="0" xfId="0" applyNumberFormat="1" applyFont="1" applyBorder="1"/>
    <xf numFmtId="2" fontId="3" fillId="0" borderId="0" xfId="0" applyNumberFormat="1" applyFont="1" applyBorder="1"/>
    <xf numFmtId="2" fontId="3" fillId="0" borderId="15" xfId="0" applyNumberFormat="1" applyFont="1" applyBorder="1"/>
    <xf numFmtId="0" fontId="3" fillId="0" borderId="3" xfId="0" applyFont="1" applyBorder="1"/>
    <xf numFmtId="0" fontId="4" fillId="0" borderId="0" xfId="0" applyFont="1"/>
    <xf numFmtId="0" fontId="3" fillId="0" borderId="12" xfId="0" applyFont="1" applyBorder="1"/>
    <xf numFmtId="0" fontId="3" fillId="0" borderId="13" xfId="0" applyFont="1" applyBorder="1"/>
    <xf numFmtId="0" fontId="2" fillId="0" borderId="15" xfId="0" applyFont="1" applyBorder="1"/>
    <xf numFmtId="0" fontId="3" fillId="0" borderId="7" xfId="0" applyFont="1" applyBorder="1"/>
    <xf numFmtId="0" fontId="3" fillId="0" borderId="9" xfId="0" applyFont="1" applyBorder="1"/>
    <xf numFmtId="2" fontId="3" fillId="0" borderId="3" xfId="0" applyNumberFormat="1" applyFont="1" applyBorder="1"/>
    <xf numFmtId="2" fontId="3" fillId="0" borderId="8" xfId="0" applyNumberFormat="1" applyFont="1" applyBorder="1"/>
    <xf numFmtId="0" fontId="0" fillId="0" borderId="0" xfId="0" applyBorder="1"/>
    <xf numFmtId="0" fontId="3" fillId="0" borderId="5" xfId="0" applyFont="1" applyBorder="1" applyAlignment="1">
      <alignment horizontal="center"/>
    </xf>
    <xf numFmtId="0" fontId="3" fillId="0" borderId="10" xfId="0" applyFont="1" applyBorder="1"/>
    <xf numFmtId="0" fontId="3" fillId="0" borderId="14" xfId="0" applyFont="1" applyBorder="1"/>
    <xf numFmtId="0" fontId="2" fillId="0" borderId="1" xfId="0" applyFont="1" applyFill="1" applyBorder="1"/>
    <xf numFmtId="0" fontId="2" fillId="0" borderId="2" xfId="0" applyFont="1" applyBorder="1"/>
    <xf numFmtId="0" fontId="2" fillId="0" borderId="11" xfId="0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2" fontId="2" fillId="0" borderId="0" xfId="0" applyNumberFormat="1" applyFont="1" applyBorder="1"/>
    <xf numFmtId="0" fontId="2" fillId="0" borderId="14" xfId="0" applyFont="1" applyBorder="1"/>
    <xf numFmtId="49" fontId="3" fillId="0" borderId="6" xfId="0" applyNumberFormat="1" applyFont="1" applyBorder="1"/>
    <xf numFmtId="0" fontId="2" fillId="0" borderId="7" xfId="0" applyFont="1" applyBorder="1"/>
    <xf numFmtId="0" fontId="3" fillId="0" borderId="0" xfId="0" applyFont="1" applyFill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4" xfId="0" applyFont="1" applyBorder="1"/>
    <xf numFmtId="0" fontId="2" fillId="0" borderId="12" xfId="0" applyFont="1" applyBorder="1"/>
    <xf numFmtId="0" fontId="2" fillId="0" borderId="1" xfId="0" applyFont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8" xfId="0" applyFont="1" applyBorder="1"/>
    <xf numFmtId="2" fontId="2" fillId="0" borderId="9" xfId="0" applyNumberFormat="1" applyFont="1" applyBorder="1"/>
    <xf numFmtId="0" fontId="3" fillId="0" borderId="6" xfId="0" applyFont="1" applyBorder="1"/>
    <xf numFmtId="0" fontId="3" fillId="0" borderId="8" xfId="0" applyFont="1" applyBorder="1"/>
    <xf numFmtId="2" fontId="3" fillId="0" borderId="9" xfId="0" applyNumberFormat="1" applyFont="1" applyBorder="1"/>
    <xf numFmtId="4" fontId="3" fillId="0" borderId="6" xfId="0" applyNumberFormat="1" applyFont="1" applyBorder="1"/>
    <xf numFmtId="2" fontId="3" fillId="0" borderId="6" xfId="0" applyNumberFormat="1" applyFont="1" applyBorder="1"/>
    <xf numFmtId="2" fontId="3" fillId="0" borderId="4" xfId="0" applyNumberFormat="1" applyFont="1" applyBorder="1"/>
    <xf numFmtId="49" fontId="3" fillId="0" borderId="1" xfId="0" applyNumberFormat="1" applyFont="1" applyBorder="1"/>
    <xf numFmtId="0" fontId="3" fillId="0" borderId="11" xfId="0" applyFont="1" applyBorder="1"/>
    <xf numFmtId="2" fontId="3" fillId="0" borderId="12" xfId="0" applyNumberFormat="1" applyFont="1" applyBorder="1"/>
    <xf numFmtId="2" fontId="3" fillId="0" borderId="1" xfId="0" applyNumberFormat="1" applyFont="1" applyBorder="1"/>
    <xf numFmtId="4" fontId="3" fillId="0" borderId="12" xfId="0" applyNumberFormat="1" applyFont="1" applyBorder="1"/>
    <xf numFmtId="2" fontId="3" fillId="0" borderId="0" xfId="0" applyNumberFormat="1" applyFont="1" applyBorder="1"/>
    <xf numFmtId="2" fontId="3" fillId="0" borderId="2" xfId="0" applyNumberFormat="1" applyFont="1" applyBorder="1"/>
    <xf numFmtId="0" fontId="2" fillId="0" borderId="4" xfId="0" applyFont="1" applyBorder="1"/>
    <xf numFmtId="2" fontId="2" fillId="0" borderId="4" xfId="0" applyNumberFormat="1" applyFont="1" applyBorder="1"/>
    <xf numFmtId="0" fontId="2" fillId="0" borderId="5" xfId="0" applyFont="1" applyBorder="1"/>
    <xf numFmtId="2" fontId="2" fillId="0" borderId="3" xfId="0" applyNumberFormat="1" applyFont="1" applyBorder="1"/>
    <xf numFmtId="4" fontId="2" fillId="0" borderId="4" xfId="0" applyNumberFormat="1" applyFont="1" applyBorder="1"/>
    <xf numFmtId="2" fontId="2" fillId="0" borderId="5" xfId="0" applyNumberFormat="1" applyFont="1" applyBorder="1"/>
    <xf numFmtId="2" fontId="2" fillId="0" borderId="13" xfId="0" applyNumberFormat="1" applyFont="1" applyBorder="1"/>
    <xf numFmtId="2" fontId="2" fillId="0" borderId="2" xfId="0" applyNumberFormat="1" applyFont="1" applyBorder="1"/>
    <xf numFmtId="0" fontId="2" fillId="0" borderId="2" xfId="0" applyFont="1" applyBorder="1"/>
    <xf numFmtId="0" fontId="2" fillId="0" borderId="15" xfId="0" applyFont="1" applyBorder="1"/>
    <xf numFmtId="0" fontId="2" fillId="0" borderId="3" xfId="0" applyFont="1" applyBorder="1"/>
    <xf numFmtId="0" fontId="3" fillId="0" borderId="0" xfId="0" applyFont="1" applyBorder="1"/>
    <xf numFmtId="0" fontId="3" fillId="0" borderId="15" xfId="0" applyFont="1" applyBorder="1"/>
    <xf numFmtId="2" fontId="3" fillId="0" borderId="5" xfId="0" applyNumberFormat="1" applyFont="1" applyBorder="1"/>
    <xf numFmtId="0" fontId="3" fillId="0" borderId="3" xfId="0" applyFont="1" applyBorder="1"/>
    <xf numFmtId="0" fontId="4" fillId="0" borderId="0" xfId="0" applyFont="1"/>
    <xf numFmtId="0" fontId="3" fillId="0" borderId="10" xfId="0" applyFont="1" applyBorder="1"/>
    <xf numFmtId="0" fontId="3" fillId="0" borderId="7" xfId="0" applyFont="1" applyBorder="1"/>
    <xf numFmtId="2" fontId="3" fillId="0" borderId="8" xfId="0" applyNumberFormat="1" applyFont="1" applyBorder="1"/>
    <xf numFmtId="0" fontId="2" fillId="0" borderId="11" xfId="0" applyFont="1" applyBorder="1"/>
    <xf numFmtId="0" fontId="3" fillId="0" borderId="5" xfId="0" applyFont="1" applyBorder="1" applyAlignment="1">
      <alignment horizontal="center"/>
    </xf>
    <xf numFmtId="0" fontId="3" fillId="0" borderId="12" xfId="0" applyFont="1" applyBorder="1"/>
    <xf numFmtId="0" fontId="3" fillId="0" borderId="14" xfId="0" applyFont="1" applyBorder="1"/>
    <xf numFmtId="0" fontId="2" fillId="0" borderId="1" xfId="0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2" fontId="2" fillId="0" borderId="0" xfId="0" applyNumberFormat="1" applyFont="1" applyBorder="1"/>
    <xf numFmtId="0" fontId="2" fillId="0" borderId="14" xfId="0" applyFont="1" applyBorder="1"/>
    <xf numFmtId="2" fontId="3" fillId="0" borderId="11" xfId="0" applyNumberFormat="1" applyFont="1" applyBorder="1"/>
    <xf numFmtId="49" fontId="3" fillId="0" borderId="6" xfId="0" applyNumberFormat="1" applyFont="1" applyBorder="1"/>
    <xf numFmtId="2" fontId="2" fillId="0" borderId="8" xfId="0" applyNumberFormat="1" applyFont="1" applyBorder="1"/>
    <xf numFmtId="0" fontId="2" fillId="0" borderId="7" xfId="0" applyFont="1" applyBorder="1"/>
    <xf numFmtId="0" fontId="3" fillId="0" borderId="0" xfId="0" applyFont="1" applyFill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4" xfId="0" applyFont="1" applyBorder="1"/>
    <xf numFmtId="0" fontId="2" fillId="0" borderId="12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8" xfId="0" applyFont="1" applyBorder="1"/>
    <xf numFmtId="2" fontId="2" fillId="0" borderId="9" xfId="0" applyNumberFormat="1" applyFont="1" applyBorder="1"/>
    <xf numFmtId="0" fontId="3" fillId="0" borderId="6" xfId="0" applyFont="1" applyBorder="1"/>
    <xf numFmtId="0" fontId="3" fillId="0" borderId="8" xfId="0" applyFont="1" applyBorder="1"/>
    <xf numFmtId="2" fontId="3" fillId="0" borderId="6" xfId="0" applyNumberFormat="1" applyFont="1" applyBorder="1"/>
    <xf numFmtId="4" fontId="3" fillId="0" borderId="6" xfId="0" applyNumberFormat="1" applyFont="1" applyBorder="1"/>
    <xf numFmtId="2" fontId="3" fillId="0" borderId="9" xfId="0" applyNumberFormat="1" applyFont="1" applyBorder="1"/>
    <xf numFmtId="49" fontId="3" fillId="0" borderId="1" xfId="0" applyNumberFormat="1" applyFont="1" applyBorder="1"/>
    <xf numFmtId="0" fontId="3" fillId="0" borderId="11" xfId="0" applyFont="1" applyBorder="1"/>
    <xf numFmtId="2" fontId="3" fillId="0" borderId="1" xfId="0" applyNumberFormat="1" applyFont="1" applyBorder="1"/>
    <xf numFmtId="2" fontId="3" fillId="0" borderId="12" xfId="0" applyNumberFormat="1" applyFont="1" applyBorder="1"/>
    <xf numFmtId="2" fontId="3" fillId="0" borderId="4" xfId="0" applyNumberFormat="1" applyFont="1" applyBorder="1"/>
    <xf numFmtId="4" fontId="3" fillId="0" borderId="3" xfId="0" applyNumberFormat="1" applyFont="1" applyBorder="1"/>
    <xf numFmtId="2" fontId="3" fillId="0" borderId="3" xfId="0" applyNumberFormat="1" applyFont="1" applyBorder="1"/>
    <xf numFmtId="2" fontId="3" fillId="0" borderId="5" xfId="0" applyNumberFormat="1" applyFont="1" applyBorder="1"/>
    <xf numFmtId="0" fontId="3" fillId="0" borderId="3" xfId="0" applyFont="1" applyBorder="1"/>
    <xf numFmtId="2" fontId="2" fillId="0" borderId="4" xfId="0" applyNumberFormat="1" applyFont="1" applyBorder="1"/>
    <xf numFmtId="0" fontId="2" fillId="0" borderId="4" xfId="0" applyFont="1" applyBorder="1"/>
    <xf numFmtId="0" fontId="2" fillId="0" borderId="5" xfId="0" applyFont="1" applyBorder="1"/>
    <xf numFmtId="2" fontId="2" fillId="0" borderId="3" xfId="0" applyNumberFormat="1" applyFont="1" applyBorder="1"/>
    <xf numFmtId="4" fontId="2" fillId="0" borderId="4" xfId="0" applyNumberFormat="1" applyFont="1" applyBorder="1"/>
    <xf numFmtId="2" fontId="2" fillId="0" borderId="5" xfId="0" applyNumberFormat="1" applyFont="1" applyBorder="1"/>
    <xf numFmtId="2" fontId="2" fillId="0" borderId="13" xfId="0" applyNumberFormat="1" applyFont="1" applyBorder="1"/>
    <xf numFmtId="2" fontId="2" fillId="0" borderId="2" xfId="0" applyNumberFormat="1" applyFont="1" applyBorder="1"/>
    <xf numFmtId="0" fontId="2" fillId="0" borderId="9" xfId="0" applyFont="1" applyBorder="1"/>
    <xf numFmtId="2" fontId="0" fillId="0" borderId="0" xfId="0" applyNumberFormat="1"/>
    <xf numFmtId="4" fontId="3" fillId="0" borderId="0" xfId="0" applyNumberFormat="1" applyFont="1"/>
    <xf numFmtId="2" fontId="3" fillId="0" borderId="0" xfId="0" applyNumberFormat="1" applyFont="1"/>
    <xf numFmtId="0" fontId="2" fillId="0" borderId="1" xfId="0" applyFont="1" applyBorder="1"/>
    <xf numFmtId="0" fontId="3" fillId="0" borderId="10" xfId="0" applyFont="1" applyBorder="1"/>
    <xf numFmtId="0" fontId="3" fillId="0" borderId="0" xfId="0" applyFont="1" applyBorder="1"/>
    <xf numFmtId="0" fontId="3" fillId="0" borderId="7" xfId="0" applyFont="1" applyBorder="1"/>
    <xf numFmtId="2" fontId="3" fillId="0" borderId="8" xfId="0" applyNumberFormat="1" applyFont="1" applyBorder="1"/>
    <xf numFmtId="0" fontId="4" fillId="0" borderId="0" xfId="0" applyFont="1"/>
    <xf numFmtId="0" fontId="2" fillId="0" borderId="15" xfId="0" applyFont="1" applyBorder="1"/>
    <xf numFmtId="0" fontId="3" fillId="0" borderId="5" xfId="0" applyFont="1" applyBorder="1" applyAlignment="1">
      <alignment horizontal="center"/>
    </xf>
    <xf numFmtId="0" fontId="3" fillId="0" borderId="12" xfId="0" applyFont="1" applyBorder="1"/>
    <xf numFmtId="0" fontId="3" fillId="0" borderId="15" xfId="0" applyFont="1" applyBorder="1"/>
    <xf numFmtId="0" fontId="3" fillId="0" borderId="14" xfId="0" applyFont="1" applyBorder="1"/>
    <xf numFmtId="0" fontId="2" fillId="0" borderId="1" xfId="0" applyFont="1" applyFill="1" applyBorder="1"/>
    <xf numFmtId="0" fontId="2" fillId="0" borderId="2" xfId="0" applyFont="1" applyBorder="1"/>
    <xf numFmtId="0" fontId="2" fillId="0" borderId="11" xfId="0" applyFont="1" applyBorder="1"/>
    <xf numFmtId="49" fontId="3" fillId="0" borderId="2" xfId="0" applyNumberFormat="1" applyFont="1" applyBorder="1"/>
    <xf numFmtId="2" fontId="3" fillId="0" borderId="0" xfId="0" applyNumberFormat="1" applyFont="1" applyBorder="1"/>
    <xf numFmtId="14" fontId="3" fillId="0" borderId="2" xfId="0" applyNumberFormat="1" applyFont="1" applyBorder="1"/>
    <xf numFmtId="0" fontId="3" fillId="0" borderId="0" xfId="0" applyFont="1" applyFill="1" applyBorder="1"/>
    <xf numFmtId="2" fontId="3" fillId="0" borderId="14" xfId="0" applyNumberFormat="1" applyFont="1" applyBorder="1"/>
    <xf numFmtId="49" fontId="3" fillId="0" borderId="6" xfId="0" applyNumberFormat="1" applyFont="1" applyBorder="1"/>
    <xf numFmtId="0" fontId="2" fillId="0" borderId="7" xfId="0" applyFont="1" applyBorder="1"/>
    <xf numFmtId="2" fontId="2" fillId="0" borderId="7" xfId="0" applyNumberFormat="1" applyFont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0" fillId="0" borderId="4" xfId="0" applyBorder="1"/>
    <xf numFmtId="0" fontId="3" fillId="0" borderId="5" xfId="0" applyFont="1" applyBorder="1"/>
    <xf numFmtId="0" fontId="3" fillId="0" borderId="4" xfId="0" applyFont="1" applyBorder="1"/>
    <xf numFmtId="0" fontId="2" fillId="0" borderId="11" xfId="0" applyFont="1" applyBorder="1"/>
    <xf numFmtId="0" fontId="2" fillId="0" borderId="1" xfId="0" applyFont="1" applyBorder="1"/>
    <xf numFmtId="2" fontId="2" fillId="0" borderId="11" xfId="0" applyNumberFormat="1" applyFont="1" applyBorder="1"/>
    <xf numFmtId="0" fontId="2" fillId="0" borderId="12" xfId="0" applyFont="1" applyBorder="1"/>
    <xf numFmtId="2" fontId="2" fillId="0" borderId="1" xfId="0" applyNumberFormat="1" applyFont="1" applyBorder="1"/>
    <xf numFmtId="0" fontId="2" fillId="0" borderId="8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9" xfId="0" applyFont="1" applyBorder="1"/>
    <xf numFmtId="0" fontId="3" fillId="0" borderId="6" xfId="0" applyFont="1" applyBorder="1"/>
    <xf numFmtId="0" fontId="3" fillId="0" borderId="8" xfId="0" applyFont="1" applyBorder="1"/>
    <xf numFmtId="2" fontId="3" fillId="0" borderId="2" xfId="0" applyNumberFormat="1" applyFont="1" applyBorder="1"/>
    <xf numFmtId="2" fontId="3" fillId="0" borderId="0" xfId="0" applyNumberFormat="1" applyFont="1" applyBorder="1"/>
    <xf numFmtId="49" fontId="3" fillId="0" borderId="1" xfId="0" applyNumberFormat="1" applyFont="1" applyBorder="1"/>
    <xf numFmtId="0" fontId="3" fillId="0" borderId="11" xfId="0" applyFont="1" applyBorder="1"/>
    <xf numFmtId="2" fontId="3" fillId="0" borderId="1" xfId="0" applyNumberFormat="1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2" fontId="3" fillId="0" borderId="4" xfId="0" applyNumberFormat="1" applyFont="1" applyBorder="1"/>
    <xf numFmtId="2" fontId="3" fillId="0" borderId="3" xfId="0" applyNumberFormat="1" applyFont="1" applyBorder="1"/>
    <xf numFmtId="49" fontId="3" fillId="0" borderId="4" xfId="0" applyNumberFormat="1" applyFont="1" applyBorder="1"/>
    <xf numFmtId="2" fontId="3" fillId="0" borderId="5" xfId="0" applyNumberFormat="1" applyFont="1" applyBorder="1"/>
    <xf numFmtId="0" fontId="2" fillId="0" borderId="4" xfId="0" applyFont="1" applyBorder="1"/>
    <xf numFmtId="0" fontId="2" fillId="0" borderId="2" xfId="0" applyFont="1" applyBorder="1"/>
    <xf numFmtId="0" fontId="2" fillId="0" borderId="13" xfId="0" applyFont="1" applyBorder="1"/>
    <xf numFmtId="0" fontId="2" fillId="0" borderId="5" xfId="0" applyFont="1" applyBorder="1"/>
    <xf numFmtId="0" fontId="3" fillId="0" borderId="0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12" xfId="0" applyFont="1" applyBorder="1"/>
    <xf numFmtId="0" fontId="3" fillId="0" borderId="9" xfId="0" applyFont="1" applyBorder="1"/>
    <xf numFmtId="0" fontId="3" fillId="0" borderId="5" xfId="0" applyFont="1" applyBorder="1" applyAlignment="1">
      <alignment horizontal="center"/>
    </xf>
    <xf numFmtId="0" fontId="3" fillId="0" borderId="14" xfId="0" applyFont="1" applyBorder="1"/>
    <xf numFmtId="0" fontId="3" fillId="0" borderId="10" xfId="0" applyFont="1" applyBorder="1"/>
    <xf numFmtId="0" fontId="2" fillId="0" borderId="1" xfId="0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2" fontId="2" fillId="0" borderId="0" xfId="0" applyNumberFormat="1" applyFont="1" applyBorder="1"/>
    <xf numFmtId="0" fontId="2" fillId="0" borderId="14" xfId="0" applyFont="1" applyBorder="1"/>
    <xf numFmtId="49" fontId="3" fillId="0" borderId="6" xfId="0" applyNumberFormat="1" applyFont="1" applyBorder="1"/>
    <xf numFmtId="0" fontId="3" fillId="0" borderId="7" xfId="0" applyFont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11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11" xfId="0" applyFont="1" applyBorder="1"/>
    <xf numFmtId="2" fontId="2" fillId="0" borderId="11" xfId="0" applyNumberFormat="1" applyFont="1" applyBorder="1"/>
    <xf numFmtId="2" fontId="2" fillId="0" borderId="10" xfId="0" applyNumberFormat="1" applyFont="1" applyBorder="1"/>
    <xf numFmtId="0" fontId="2" fillId="0" borderId="9" xfId="0" applyFont="1" applyBorder="1"/>
    <xf numFmtId="0" fontId="2" fillId="0" borderId="6" xfId="0" applyFont="1" applyBorder="1"/>
    <xf numFmtId="0" fontId="2" fillId="0" borderId="8" xfId="0" applyFont="1" applyBorder="1"/>
    <xf numFmtId="2" fontId="2" fillId="0" borderId="6" xfId="0" applyNumberFormat="1" applyFont="1" applyBorder="1"/>
    <xf numFmtId="2" fontId="2" fillId="0" borderId="2" xfId="0" applyNumberFormat="1" applyFont="1" applyBorder="1"/>
    <xf numFmtId="2" fontId="2" fillId="0" borderId="7" xfId="0" applyNumberFormat="1" applyFont="1" applyBorder="1"/>
    <xf numFmtId="0" fontId="3" fillId="0" borderId="15" xfId="0" applyFont="1" applyBorder="1"/>
    <xf numFmtId="2" fontId="3" fillId="0" borderId="2" xfId="0" applyNumberFormat="1" applyFont="1" applyBorder="1"/>
    <xf numFmtId="2" fontId="3" fillId="0" borderId="0" xfId="0" applyNumberFormat="1" applyFont="1" applyBorder="1"/>
    <xf numFmtId="2" fontId="3" fillId="0" borderId="1" xfId="0" applyNumberFormat="1" applyFont="1" applyBorder="1"/>
    <xf numFmtId="2" fontId="3" fillId="0" borderId="14" xfId="0" applyNumberFormat="1" applyFont="1" applyBorder="1"/>
    <xf numFmtId="0" fontId="3" fillId="0" borderId="6" xfId="0" applyFont="1" applyBorder="1"/>
    <xf numFmtId="2" fontId="3" fillId="0" borderId="6" xfId="0" applyNumberFormat="1" applyFont="1" applyBorder="1"/>
    <xf numFmtId="49" fontId="3" fillId="0" borderId="1" xfId="0" applyNumberFormat="1" applyFont="1" applyBorder="1"/>
    <xf numFmtId="0" fontId="3" fillId="0" borderId="0" xfId="0" applyFont="1" applyBorder="1"/>
    <xf numFmtId="2" fontId="3" fillId="0" borderId="12" xfId="0" applyNumberFormat="1" applyFont="1" applyBorder="1"/>
    <xf numFmtId="2" fontId="3" fillId="0" borderId="11" xfId="0" applyNumberFormat="1" applyFont="1" applyBorder="1"/>
    <xf numFmtId="2" fontId="3" fillId="0" borderId="4" xfId="0" applyNumberFormat="1" applyFont="1" applyBorder="1"/>
    <xf numFmtId="0" fontId="2" fillId="0" borderId="4" xfId="0" applyFont="1" applyBorder="1"/>
    <xf numFmtId="0" fontId="2" fillId="0" borderId="5" xfId="0" applyFont="1" applyBorder="1"/>
    <xf numFmtId="2" fontId="2" fillId="0" borderId="4" xfId="0" applyNumberFormat="1" applyFont="1" applyBorder="1"/>
    <xf numFmtId="2" fontId="2" fillId="0" borderId="13" xfId="0" applyNumberFormat="1" applyFont="1" applyBorder="1"/>
    <xf numFmtId="2" fontId="2" fillId="0" borderId="1" xfId="0" applyNumberFormat="1" applyFont="1" applyBorder="1"/>
    <xf numFmtId="4" fontId="2" fillId="0" borderId="6" xfId="0" applyNumberFormat="1" applyFont="1" applyBorder="1"/>
    <xf numFmtId="0" fontId="2" fillId="0" borderId="2" xfId="0" applyFont="1" applyBorder="1"/>
    <xf numFmtId="4" fontId="2" fillId="0" borderId="2" xfId="0" applyNumberFormat="1" applyFont="1" applyBorder="1"/>
    <xf numFmtId="0" fontId="3" fillId="0" borderId="12" xfId="0" applyFont="1" applyBorder="1"/>
    <xf numFmtId="0" fontId="3" fillId="0" borderId="10" xfId="0" applyFont="1" applyBorder="1"/>
    <xf numFmtId="0" fontId="2" fillId="0" borderId="15" xfId="0" applyFont="1" applyBorder="1"/>
    <xf numFmtId="0" fontId="3" fillId="0" borderId="14" xfId="0" applyFont="1" applyBorder="1"/>
    <xf numFmtId="0" fontId="3" fillId="0" borderId="8" xfId="0" applyFont="1" applyBorder="1"/>
    <xf numFmtId="0" fontId="3" fillId="0" borderId="5" xfId="0" applyFont="1" applyBorder="1" applyAlignment="1">
      <alignment horizontal="center"/>
    </xf>
    <xf numFmtId="0" fontId="2" fillId="0" borderId="1" xfId="0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2" fontId="2" fillId="0" borderId="0" xfId="0" applyNumberFormat="1" applyFont="1" applyBorder="1"/>
    <xf numFmtId="0" fontId="2" fillId="0" borderId="14" xfId="0" applyFont="1" applyBorder="1"/>
    <xf numFmtId="49" fontId="3" fillId="0" borderId="6" xfId="0" applyNumberFormat="1" applyFont="1" applyBorder="1"/>
    <xf numFmtId="0" fontId="2" fillId="0" borderId="7" xfId="0" applyFont="1" applyBorder="1"/>
    <xf numFmtId="2" fontId="3" fillId="0" borderId="15" xfId="0" applyNumberFormat="1" applyFont="1" applyBorder="1"/>
    <xf numFmtId="2" fontId="3" fillId="0" borderId="5" xfId="0" applyNumberFormat="1" applyFont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11" xfId="0" applyFont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8" xfId="0" applyFont="1" applyBorder="1"/>
    <xf numFmtId="2" fontId="3" fillId="0" borderId="2" xfId="0" applyNumberFormat="1" applyFont="1" applyBorder="1"/>
    <xf numFmtId="2" fontId="3" fillId="0" borderId="0" xfId="0" applyNumberFormat="1" applyFont="1" applyBorder="1"/>
    <xf numFmtId="2" fontId="3" fillId="0" borderId="6" xfId="0" applyNumberFormat="1" applyFont="1" applyBorder="1"/>
    <xf numFmtId="2" fontId="3" fillId="0" borderId="8" xfId="0" applyNumberFormat="1" applyFont="1" applyBorder="1"/>
    <xf numFmtId="2" fontId="3" fillId="0" borderId="9" xfId="0" applyNumberFormat="1" applyFont="1" applyBorder="1"/>
    <xf numFmtId="49" fontId="3" fillId="0" borderId="1" xfId="0" applyNumberFormat="1" applyFont="1" applyBorder="1"/>
    <xf numFmtId="0" fontId="3" fillId="0" borderId="11" xfId="0" applyFont="1" applyBorder="1"/>
    <xf numFmtId="2" fontId="3" fillId="0" borderId="11" xfId="0" applyNumberFormat="1" applyFont="1" applyBorder="1"/>
    <xf numFmtId="2" fontId="3" fillId="0" borderId="1" xfId="0" applyNumberFormat="1" applyFont="1" applyBorder="1"/>
    <xf numFmtId="2" fontId="3" fillId="0" borderId="4" xfId="0" applyNumberFormat="1" applyFont="1" applyBorder="1"/>
    <xf numFmtId="2" fontId="3" fillId="0" borderId="3" xfId="0" applyNumberFormat="1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/>
    <xf numFmtId="0" fontId="0" fillId="0" borderId="4" xfId="0" applyBorder="1"/>
    <xf numFmtId="0" fontId="3" fillId="0" borderId="13" xfId="0" applyFont="1" applyBorder="1"/>
    <xf numFmtId="0" fontId="0" fillId="0" borderId="6" xfId="0" applyBorder="1"/>
    <xf numFmtId="0" fontId="3" fillId="0" borderId="5" xfId="0" applyFont="1" applyBorder="1" applyAlignment="1">
      <alignment horizontal="center"/>
    </xf>
    <xf numFmtId="0" fontId="3" fillId="0" borderId="10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7" xfId="0" applyFont="1" applyBorder="1"/>
    <xf numFmtId="0" fontId="2" fillId="0" borderId="1" xfId="0" applyFont="1" applyFill="1" applyBorder="1"/>
    <xf numFmtId="0" fontId="2" fillId="0" borderId="14" xfId="0" applyFont="1" applyBorder="1"/>
    <xf numFmtId="49" fontId="3" fillId="0" borderId="2" xfId="0" applyNumberFormat="1" applyFont="1" applyBorder="1"/>
    <xf numFmtId="14" fontId="3" fillId="0" borderId="14" xfId="0" applyNumberFormat="1" applyFont="1" applyBorder="1"/>
    <xf numFmtId="0" fontId="2" fillId="0" borderId="15" xfId="0" applyFont="1" applyBorder="1"/>
    <xf numFmtId="2" fontId="2" fillId="0" borderId="0" xfId="0" applyNumberFormat="1" applyFont="1" applyBorder="1"/>
    <xf numFmtId="0" fontId="2" fillId="0" borderId="10" xfId="0" applyFont="1" applyBorder="1"/>
    <xf numFmtId="49" fontId="3" fillId="0" borderId="6" xfId="0" applyNumberFormat="1" applyFont="1" applyBorder="1"/>
    <xf numFmtId="0" fontId="3" fillId="0" borderId="9" xfId="0" applyFont="1" applyBorder="1"/>
    <xf numFmtId="0" fontId="3" fillId="0" borderId="8" xfId="0" applyFont="1" applyBorder="1"/>
    <xf numFmtId="0" fontId="0" fillId="0" borderId="5" xfId="0" applyBorder="1"/>
    <xf numFmtId="0" fontId="0" fillId="0" borderId="13" xfId="0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11" xfId="0" applyFont="1" applyBorder="1"/>
    <xf numFmtId="0" fontId="2" fillId="0" borderId="12" xfId="0" applyFont="1" applyBorder="1"/>
    <xf numFmtId="0" fontId="2" fillId="0" borderId="1" xfId="0" applyFont="1" applyBorder="1"/>
    <xf numFmtId="2" fontId="2" fillId="0" borderId="1" xfId="0" applyNumberFormat="1" applyFont="1" applyBorder="1"/>
    <xf numFmtId="2" fontId="2" fillId="0" borderId="11" xfId="0" applyNumberFormat="1" applyFont="1" applyBorder="1"/>
    <xf numFmtId="2" fontId="2" fillId="0" borderId="12" xfId="0" applyNumberFormat="1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8" xfId="0" applyFont="1" applyBorder="1"/>
    <xf numFmtId="2" fontId="2" fillId="0" borderId="9" xfId="0" applyNumberFormat="1" applyFont="1" applyBorder="1"/>
    <xf numFmtId="2" fontId="3" fillId="0" borderId="2" xfId="0" applyNumberFormat="1" applyFont="1" applyBorder="1"/>
    <xf numFmtId="2" fontId="3" fillId="0" borderId="0" xfId="0" applyNumberFormat="1" applyFont="1" applyBorder="1"/>
    <xf numFmtId="2" fontId="3" fillId="0" borderId="15" xfId="0" applyNumberFormat="1" applyFont="1" applyBorder="1"/>
    <xf numFmtId="0" fontId="3" fillId="0" borderId="6" xfId="0" applyFont="1" applyBorder="1"/>
    <xf numFmtId="2" fontId="3" fillId="0" borderId="6" xfId="0" applyNumberFormat="1" applyFont="1" applyBorder="1"/>
    <xf numFmtId="2" fontId="3" fillId="0" borderId="8" xfId="0" applyNumberFormat="1" applyFont="1" applyBorder="1"/>
    <xf numFmtId="2" fontId="3" fillId="0" borderId="9" xfId="0" applyNumberFormat="1" applyFont="1" applyBorder="1"/>
    <xf numFmtId="49" fontId="3" fillId="0" borderId="1" xfId="0" applyNumberFormat="1" applyFont="1" applyBorder="1"/>
    <xf numFmtId="2" fontId="3" fillId="0" borderId="1" xfId="0" applyNumberFormat="1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2" fontId="3" fillId="0" borderId="5" xfId="0" applyNumberFormat="1" applyFont="1" applyBorder="1"/>
    <xf numFmtId="2" fontId="3" fillId="0" borderId="3" xfId="0" applyNumberFormat="1" applyFont="1" applyBorder="1"/>
    <xf numFmtId="2" fontId="3" fillId="0" borderId="4" xfId="0" applyNumberFormat="1" applyFont="1" applyBorder="1"/>
    <xf numFmtId="0" fontId="2" fillId="0" borderId="4" xfId="0" applyFont="1" applyBorder="1"/>
    <xf numFmtId="2" fontId="2" fillId="0" borderId="4" xfId="0" applyNumberFormat="1" applyFont="1" applyBorder="1"/>
    <xf numFmtId="0" fontId="2" fillId="0" borderId="5" xfId="0" applyFont="1" applyBorder="1"/>
    <xf numFmtId="0" fontId="2" fillId="0" borderId="3" xfId="0" applyFont="1" applyBorder="1"/>
    <xf numFmtId="2" fontId="2" fillId="0" borderId="3" xfId="0" applyNumberFormat="1" applyFont="1" applyBorder="1"/>
    <xf numFmtId="0" fontId="2" fillId="0" borderId="2" xfId="0" applyFont="1" applyBorder="1"/>
    <xf numFmtId="2" fontId="2" fillId="0" borderId="2" xfId="0" applyNumberFormat="1" applyFont="1" applyBorder="1"/>
    <xf numFmtId="2" fontId="2" fillId="0" borderId="15" xfId="0" applyNumberFormat="1" applyFont="1" applyBorder="1"/>
    <xf numFmtId="49" fontId="2" fillId="0" borderId="6" xfId="0" applyNumberFormat="1" applyFont="1" applyBorder="1"/>
    <xf numFmtId="49" fontId="3" fillId="0" borderId="6" xfId="0" applyNumberFormat="1" applyFont="1" applyBorder="1"/>
    <xf numFmtId="0" fontId="3" fillId="0" borderId="8" xfId="0" applyFont="1" applyBorder="1"/>
    <xf numFmtId="0" fontId="4" fillId="0" borderId="0" xfId="0" applyFont="1"/>
    <xf numFmtId="0" fontId="3" fillId="0" borderId="0" xfId="0" applyFont="1" applyBorder="1"/>
    <xf numFmtId="0" fontId="0" fillId="0" borderId="0" xfId="0" applyBorder="1"/>
    <xf numFmtId="0" fontId="3" fillId="0" borderId="12" xfId="0" applyFont="1" applyBorder="1"/>
    <xf numFmtId="0" fontId="3" fillId="0" borderId="10" xfId="0" applyFont="1" applyBorder="1"/>
    <xf numFmtId="0" fontId="3" fillId="0" borderId="15" xfId="0" applyFont="1" applyBorder="1"/>
    <xf numFmtId="0" fontId="3" fillId="0" borderId="9" xfId="0" applyFont="1" applyBorder="1"/>
    <xf numFmtId="0" fontId="3" fillId="0" borderId="7" xfId="0" applyFont="1" applyBorder="1"/>
    <xf numFmtId="4" fontId="3" fillId="0" borderId="7" xfId="0" applyNumberFormat="1" applyFont="1" applyBorder="1"/>
    <xf numFmtId="4" fontId="3" fillId="0" borderId="6" xfId="0" applyNumberFormat="1" applyFont="1" applyBorder="1"/>
    <xf numFmtId="4" fontId="3" fillId="0" borderId="9" xfId="0" applyNumberFormat="1" applyFont="1" applyBorder="1"/>
    <xf numFmtId="0" fontId="4" fillId="0" borderId="0" xfId="0" applyFont="1" applyBorder="1"/>
    <xf numFmtId="0" fontId="2" fillId="0" borderId="11" xfId="0" applyFont="1" applyBorder="1"/>
    <xf numFmtId="0" fontId="3" fillId="0" borderId="2" xfId="0" applyFont="1" applyBorder="1" applyAlignment="1">
      <alignment horizontal="center"/>
    </xf>
    <xf numFmtId="0" fontId="3" fillId="0" borderId="14" xfId="0" applyFont="1" applyBorder="1"/>
    <xf numFmtId="0" fontId="2" fillId="0" borderId="1" xfId="0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0" fontId="2" fillId="0" borderId="15" xfId="0" applyFont="1" applyBorder="1"/>
    <xf numFmtId="2" fontId="2" fillId="0" borderId="0" xfId="0" applyNumberFormat="1" applyFont="1" applyBorder="1"/>
    <xf numFmtId="0" fontId="2" fillId="0" borderId="14" xfId="0" applyFont="1" applyBorder="1"/>
    <xf numFmtId="0" fontId="2" fillId="0" borderId="7" xfId="0" applyFont="1" applyBorder="1"/>
    <xf numFmtId="2" fontId="2" fillId="0" borderId="8" xfId="0" applyNumberFormat="1" applyFont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3" fillId="0" borderId="0" xfId="0" applyFont="1" applyBorder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4" xfId="0" applyFont="1" applyBorder="1"/>
    <xf numFmtId="0" fontId="2" fillId="0" borderId="1" xfId="0" applyFont="1" applyBorder="1"/>
    <xf numFmtId="0" fontId="2" fillId="0" borderId="12" xfId="0" applyFont="1" applyBorder="1"/>
    <xf numFmtId="2" fontId="2" fillId="0" borderId="1" xfId="0" applyNumberFormat="1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8" xfId="0" applyFont="1" applyBorder="1"/>
    <xf numFmtId="2" fontId="2" fillId="0" borderId="9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3" fillId="0" borderId="8" xfId="0" applyFont="1" applyBorder="1"/>
    <xf numFmtId="2" fontId="3" fillId="0" borderId="6" xfId="0" applyNumberFormat="1" applyFont="1" applyBorder="1"/>
    <xf numFmtId="4" fontId="3" fillId="0" borderId="6" xfId="0" applyNumberFormat="1" applyFont="1" applyBorder="1"/>
    <xf numFmtId="2" fontId="3" fillId="0" borderId="9" xfId="0" applyNumberFormat="1" applyFont="1" applyBorder="1"/>
    <xf numFmtId="49" fontId="3" fillId="0" borderId="1" xfId="0" applyNumberFormat="1" applyFont="1" applyBorder="1"/>
    <xf numFmtId="0" fontId="3" fillId="0" borderId="11" xfId="0" applyFont="1" applyBorder="1"/>
    <xf numFmtId="2" fontId="3" fillId="0" borderId="1" xfId="0" applyNumberFormat="1" applyFont="1" applyBorder="1"/>
    <xf numFmtId="2" fontId="3" fillId="0" borderId="12" xfId="0" applyNumberFormat="1" applyFont="1" applyBorder="1"/>
    <xf numFmtId="2" fontId="3" fillId="0" borderId="4" xfId="0" applyNumberFormat="1" applyFont="1" applyBorder="1"/>
    <xf numFmtId="4" fontId="3" fillId="0" borderId="3" xfId="0" applyNumberFormat="1" applyFont="1" applyBorder="1"/>
    <xf numFmtId="49" fontId="3" fillId="0" borderId="4" xfId="0" applyNumberFormat="1" applyFont="1" applyBorder="1"/>
    <xf numFmtId="2" fontId="3" fillId="0" borderId="5" xfId="0" applyNumberFormat="1" applyFont="1" applyBorder="1"/>
    <xf numFmtId="2" fontId="3" fillId="0" borderId="3" xfId="0" applyNumberFormat="1" applyFont="1" applyBorder="1"/>
    <xf numFmtId="4" fontId="2" fillId="0" borderId="6" xfId="0" applyNumberFormat="1" applyFont="1" applyBorder="1"/>
    <xf numFmtId="2" fontId="2" fillId="0" borderId="0" xfId="0" applyNumberFormat="1" applyFont="1"/>
    <xf numFmtId="0" fontId="2" fillId="0" borderId="11" xfId="0" applyFont="1" applyBorder="1"/>
    <xf numFmtId="2" fontId="2" fillId="0" borderId="2" xfId="0" applyNumberFormat="1" applyFont="1" applyBorder="1"/>
    <xf numFmtId="2" fontId="2" fillId="0" borderId="8" xfId="0" applyNumberFormat="1" applyFont="1" applyBorder="1"/>
    <xf numFmtId="0" fontId="2" fillId="0" borderId="2" xfId="0" applyFont="1" applyBorder="1"/>
    <xf numFmtId="2" fontId="2" fillId="0" borderId="0" xfId="0" applyNumberFormat="1" applyFont="1" applyBorder="1"/>
    <xf numFmtId="2" fontId="2" fillId="0" borderId="4" xfId="0" applyNumberFormat="1" applyFont="1" applyBorder="1"/>
    <xf numFmtId="0" fontId="2" fillId="0" borderId="4" xfId="0" applyFont="1" applyBorder="1"/>
    <xf numFmtId="2" fontId="2" fillId="0" borderId="5" xfId="0" applyNumberFormat="1" applyFont="1" applyBorder="1"/>
    <xf numFmtId="2" fontId="2" fillId="0" borderId="3" xfId="0" applyNumberFormat="1" applyFont="1" applyBorder="1"/>
    <xf numFmtId="0" fontId="2" fillId="0" borderId="5" xfId="0" applyFont="1" applyBorder="1"/>
    <xf numFmtId="0" fontId="0" fillId="0" borderId="4" xfId="0" applyBorder="1"/>
    <xf numFmtId="0" fontId="2" fillId="0" borderId="15" xfId="0" applyFont="1" applyBorder="1"/>
    <xf numFmtId="0" fontId="2" fillId="0" borderId="3" xfId="0" applyFont="1" applyBorder="1"/>
    <xf numFmtId="0" fontId="3" fillId="0" borderId="3" xfId="0" applyFont="1" applyBorder="1"/>
    <xf numFmtId="0" fontId="4" fillId="0" borderId="0" xfId="0" applyFont="1"/>
    <xf numFmtId="2" fontId="3" fillId="0" borderId="0" xfId="0" applyNumberFormat="1" applyFont="1" applyBorder="1"/>
    <xf numFmtId="0" fontId="3" fillId="0" borderId="10" xfId="0" applyFont="1" applyBorder="1"/>
    <xf numFmtId="0" fontId="3" fillId="0" borderId="7" xfId="0" applyFont="1" applyBorder="1"/>
    <xf numFmtId="2" fontId="3" fillId="0" borderId="8" xfId="0" applyNumberFormat="1" applyFont="1" applyBorder="1"/>
    <xf numFmtId="0" fontId="3" fillId="0" borderId="12" xfId="0" applyFont="1" applyBorder="1"/>
    <xf numFmtId="0" fontId="3" fillId="0" borderId="15" xfId="0" applyFont="1" applyBorder="1"/>
    <xf numFmtId="0" fontId="3" fillId="0" borderId="5" xfId="0" applyFont="1" applyBorder="1" applyAlignment="1">
      <alignment horizontal="center"/>
    </xf>
    <xf numFmtId="0" fontId="3" fillId="0" borderId="14" xfId="0" applyFont="1" applyBorder="1"/>
    <xf numFmtId="0" fontId="2" fillId="0" borderId="1" xfId="0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2" fontId="3" fillId="0" borderId="11" xfId="0" applyNumberFormat="1" applyFont="1" applyBorder="1"/>
    <xf numFmtId="0" fontId="3" fillId="0" borderId="9" xfId="0" applyFont="1" applyBorder="1"/>
    <xf numFmtId="0" fontId="3" fillId="0" borderId="0" xfId="0" applyFont="1" applyFill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4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8" xfId="0" applyFont="1" applyBorder="1"/>
    <xf numFmtId="2" fontId="2" fillId="0" borderId="9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3" fillId="0" borderId="8" xfId="0" applyFont="1" applyBorder="1"/>
    <xf numFmtId="2" fontId="3" fillId="0" borderId="6" xfId="0" applyNumberFormat="1" applyFont="1" applyBorder="1"/>
    <xf numFmtId="4" fontId="3" fillId="0" borderId="6" xfId="0" applyNumberFormat="1" applyFont="1" applyBorder="1"/>
    <xf numFmtId="2" fontId="3" fillId="0" borderId="9" xfId="0" applyNumberFormat="1" applyFont="1" applyBorder="1"/>
    <xf numFmtId="49" fontId="3" fillId="0" borderId="1" xfId="0" applyNumberFormat="1" applyFont="1" applyBorder="1"/>
    <xf numFmtId="0" fontId="3" fillId="0" borderId="11" xfId="0" applyFont="1" applyBorder="1"/>
    <xf numFmtId="2" fontId="3" fillId="0" borderId="1" xfId="0" applyNumberFormat="1" applyFont="1" applyBorder="1"/>
    <xf numFmtId="2" fontId="3" fillId="0" borderId="12" xfId="0" applyNumberFormat="1" applyFont="1" applyBorder="1"/>
    <xf numFmtId="4" fontId="3" fillId="0" borderId="12" xfId="0" applyNumberFormat="1" applyFont="1" applyBorder="1"/>
    <xf numFmtId="49" fontId="3" fillId="0" borderId="4" xfId="0" applyNumberFormat="1" applyFont="1" applyBorder="1"/>
    <xf numFmtId="2" fontId="3" fillId="0" borderId="4" xfId="0" applyNumberFormat="1" applyFont="1" applyBorder="1"/>
    <xf numFmtId="2" fontId="3" fillId="0" borderId="5" xfId="0" applyNumberFormat="1" applyFont="1" applyBorder="1"/>
    <xf numFmtId="2" fontId="3" fillId="0" borderId="3" xfId="0" applyNumberFormat="1" applyFont="1" applyBorder="1"/>
    <xf numFmtId="0" fontId="2" fillId="0" borderId="4" xfId="0" applyFont="1" applyBorder="1"/>
    <xf numFmtId="2" fontId="2" fillId="0" borderId="4" xfId="0" applyNumberFormat="1" applyFont="1" applyBorder="1"/>
    <xf numFmtId="0" fontId="2" fillId="0" borderId="5" xfId="0" applyFont="1" applyBorder="1"/>
    <xf numFmtId="0" fontId="2" fillId="0" borderId="3" xfId="0" applyFont="1" applyBorder="1"/>
    <xf numFmtId="4" fontId="2" fillId="0" borderId="4" xfId="0" applyNumberFormat="1" applyFont="1" applyBorder="1"/>
    <xf numFmtId="2" fontId="2" fillId="0" borderId="5" xfId="0" applyNumberFormat="1" applyFont="1" applyBorder="1"/>
    <xf numFmtId="2" fontId="2" fillId="0" borderId="2" xfId="0" applyNumberFormat="1" applyFont="1" applyBorder="1"/>
    <xf numFmtId="0" fontId="2" fillId="0" borderId="11" xfId="0" applyFont="1" applyBorder="1"/>
    <xf numFmtId="0" fontId="2" fillId="0" borderId="13" xfId="0" applyFont="1" applyBorder="1"/>
    <xf numFmtId="0" fontId="3" fillId="0" borderId="3" xfId="0" applyFont="1" applyBorder="1"/>
    <xf numFmtId="2" fontId="3" fillId="0" borderId="13" xfId="0" applyNumberFormat="1" applyFont="1" applyBorder="1"/>
    <xf numFmtId="0" fontId="4" fillId="0" borderId="0" xfId="0" applyFont="1"/>
    <xf numFmtId="0" fontId="3" fillId="0" borderId="10" xfId="0" applyFont="1" applyBorder="1"/>
    <xf numFmtId="0" fontId="3" fillId="0" borderId="0" xfId="0" applyFont="1" applyBorder="1"/>
    <xf numFmtId="0" fontId="3" fillId="0" borderId="7" xfId="0" applyFont="1" applyBorder="1"/>
    <xf numFmtId="2" fontId="3" fillId="0" borderId="8" xfId="0" applyNumberFormat="1" applyFont="1" applyBorder="1"/>
    <xf numFmtId="0" fontId="3" fillId="0" borderId="12" xfId="0" applyFont="1" applyBorder="1"/>
    <xf numFmtId="0" fontId="3" fillId="0" borderId="15" xfId="0" applyFont="1" applyBorder="1"/>
    <xf numFmtId="0" fontId="3" fillId="0" borderId="5" xfId="0" applyFont="1" applyBorder="1" applyAlignment="1">
      <alignment horizontal="center"/>
    </xf>
    <xf numFmtId="0" fontId="3" fillId="0" borderId="14" xfId="0" applyFont="1" applyBorder="1"/>
    <xf numFmtId="0" fontId="2" fillId="0" borderId="12" xfId="0" applyFont="1" applyFill="1" applyBorder="1"/>
    <xf numFmtId="0" fontId="2" fillId="0" borderId="10" xfId="0" applyFont="1" applyBorder="1"/>
    <xf numFmtId="2" fontId="3" fillId="0" borderId="0" xfId="0" applyNumberFormat="1" applyFont="1" applyBorder="1"/>
    <xf numFmtId="49" fontId="3" fillId="0" borderId="0" xfId="0" applyNumberFormat="1" applyFont="1" applyFill="1" applyBorder="1"/>
    <xf numFmtId="14" fontId="3" fillId="0" borderId="2" xfId="0" applyNumberFormat="1" applyFont="1" applyBorder="1"/>
    <xf numFmtId="49" fontId="3" fillId="0" borderId="0" xfId="0" applyNumberFormat="1" applyFont="1"/>
    <xf numFmtId="2" fontId="3" fillId="0" borderId="0" xfId="0" applyNumberFormat="1" applyFont="1"/>
    <xf numFmtId="0" fontId="2" fillId="0" borderId="7" xfId="0" applyFont="1" applyBorder="1"/>
    <xf numFmtId="2" fontId="2" fillId="0" borderId="0" xfId="0" applyNumberFormat="1" applyFont="1" applyBorder="1"/>
    <xf numFmtId="49" fontId="3" fillId="0" borderId="2" xfId="0" applyNumberFormat="1" applyFont="1" applyBorder="1"/>
    <xf numFmtId="2" fontId="2" fillId="0" borderId="8" xfId="0" applyNumberFormat="1" applyFont="1" applyBorder="1"/>
    <xf numFmtId="0" fontId="3" fillId="0" borderId="0" xfId="0" applyFont="1" applyFill="1" applyBorder="1"/>
    <xf numFmtId="2" fontId="2" fillId="0" borderId="13" xfId="0" applyNumberFormat="1" applyFont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4" xfId="0" applyFont="1" applyBorder="1"/>
    <xf numFmtId="0" fontId="2" fillId="0" borderId="4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8" xfId="0" applyFont="1" applyBorder="1"/>
    <xf numFmtId="2" fontId="2" fillId="0" borderId="9" xfId="0" applyNumberFormat="1" applyFont="1" applyBorder="1"/>
    <xf numFmtId="0" fontId="3" fillId="0" borderId="6" xfId="0" applyFont="1" applyBorder="1"/>
    <xf numFmtId="0" fontId="3" fillId="0" borderId="8" xfId="0" applyFont="1" applyBorder="1"/>
    <xf numFmtId="2" fontId="3" fillId="0" borderId="9" xfId="0" applyNumberFormat="1" applyFont="1" applyBorder="1"/>
    <xf numFmtId="4" fontId="3" fillId="0" borderId="6" xfId="0" applyNumberFormat="1" applyFont="1" applyBorder="1"/>
    <xf numFmtId="2" fontId="3" fillId="0" borderId="6" xfId="0" applyNumberFormat="1" applyFont="1" applyBorder="1"/>
    <xf numFmtId="49" fontId="3" fillId="0" borderId="1" xfId="0" applyNumberFormat="1" applyFont="1" applyBorder="1"/>
    <xf numFmtId="0" fontId="3" fillId="0" borderId="11" xfId="0" applyFont="1" applyBorder="1"/>
    <xf numFmtId="2" fontId="3" fillId="0" borderId="12" xfId="0" applyNumberFormat="1" applyFont="1" applyBorder="1"/>
    <xf numFmtId="2" fontId="3" fillId="0" borderId="1" xfId="0" applyNumberFormat="1" applyFont="1" applyBorder="1"/>
    <xf numFmtId="4" fontId="3" fillId="0" borderId="3" xfId="0" applyNumberFormat="1" applyFont="1" applyBorder="1"/>
    <xf numFmtId="2" fontId="3" fillId="0" borderId="4" xfId="0" applyNumberFormat="1" applyFont="1" applyBorder="1"/>
    <xf numFmtId="2" fontId="3" fillId="0" borderId="3" xfId="0" applyNumberFormat="1" applyFont="1" applyBorder="1"/>
    <xf numFmtId="2" fontId="3" fillId="0" borderId="5" xfId="0" applyNumberFormat="1" applyFont="1" applyBorder="1"/>
    <xf numFmtId="2" fontId="2" fillId="0" borderId="4" xfId="0" applyNumberFormat="1" applyFont="1" applyBorder="1"/>
    <xf numFmtId="0" fontId="2" fillId="0" borderId="5" xfId="0" applyFont="1" applyBorder="1"/>
    <xf numFmtId="0" fontId="2" fillId="0" borderId="3" xfId="0" applyFont="1" applyBorder="1"/>
    <xf numFmtId="4" fontId="2" fillId="0" borderId="4" xfId="0" applyNumberFormat="1" applyFont="1" applyBorder="1"/>
    <xf numFmtId="2" fontId="2" fillId="0" borderId="5" xfId="0" applyNumberFormat="1" applyFont="1" applyBorder="1"/>
    <xf numFmtId="2" fontId="2" fillId="0" borderId="13" xfId="0" applyNumberFormat="1" applyFont="1" applyBorder="1"/>
    <xf numFmtId="0" fontId="2" fillId="0" borderId="9" xfId="0" applyFont="1" applyBorder="1"/>
    <xf numFmtId="2" fontId="2" fillId="0" borderId="2" xfId="0" applyNumberFormat="1" applyFont="1" applyBorder="1"/>
    <xf numFmtId="0" fontId="3" fillId="0" borderId="0" xfId="0" applyFont="1" applyBorder="1"/>
    <xf numFmtId="0" fontId="3" fillId="0" borderId="15" xfId="0" applyFont="1" applyBorder="1"/>
    <xf numFmtId="0" fontId="3" fillId="0" borderId="3" xfId="0" applyFont="1" applyBorder="1"/>
    <xf numFmtId="0" fontId="2" fillId="0" borderId="11" xfId="0" applyFont="1" applyBorder="1"/>
    <xf numFmtId="0" fontId="2" fillId="0" borderId="12" xfId="0" applyFont="1" applyBorder="1"/>
    <xf numFmtId="0" fontId="3" fillId="0" borderId="13" xfId="0" applyFont="1" applyBorder="1"/>
    <xf numFmtId="0" fontId="2" fillId="0" borderId="15" xfId="0" applyFont="1" applyBorder="1"/>
    <xf numFmtId="0" fontId="3" fillId="2" borderId="4" xfId="0" applyFont="1" applyFill="1" applyBorder="1"/>
    <xf numFmtId="0" fontId="3" fillId="0" borderId="7" xfId="0" applyFont="1" applyBorder="1"/>
    <xf numFmtId="2" fontId="3" fillId="2" borderId="6" xfId="0" applyNumberFormat="1" applyFont="1" applyFill="1" applyBorder="1"/>
    <xf numFmtId="2" fontId="3" fillId="0" borderId="8" xfId="0" applyNumberFormat="1" applyFont="1" applyBorder="1"/>
    <xf numFmtId="2" fontId="3" fillId="0" borderId="0" xfId="0" applyNumberFormat="1" applyFont="1" applyBorder="1"/>
    <xf numFmtId="0" fontId="4" fillId="0" borderId="0" xfId="0" applyFont="1"/>
    <xf numFmtId="0" fontId="3" fillId="0" borderId="10" xfId="0" applyFont="1" applyBorder="1"/>
    <xf numFmtId="0" fontId="3" fillId="0" borderId="8" xfId="0" applyFont="1" applyBorder="1" applyAlignment="1">
      <alignment horizontal="center"/>
    </xf>
    <xf numFmtId="0" fontId="3" fillId="0" borderId="12" xfId="0" applyFont="1" applyBorder="1"/>
    <xf numFmtId="0" fontId="3" fillId="0" borderId="14" xfId="0" applyFont="1" applyBorder="1"/>
    <xf numFmtId="0" fontId="3" fillId="0" borderId="9" xfId="0" applyFont="1" applyBorder="1"/>
    <xf numFmtId="0" fontId="0" fillId="0" borderId="7" xfId="0" applyBorder="1"/>
    <xf numFmtId="0" fontId="2" fillId="0" borderId="1" xfId="0" applyFont="1" applyFill="1" applyBorder="1"/>
    <xf numFmtId="0" fontId="2" fillId="0" borderId="2" xfId="0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17" fontId="3" fillId="0" borderId="0" xfId="0" applyNumberFormat="1" applyFont="1" applyBorder="1"/>
    <xf numFmtId="2" fontId="2" fillId="0" borderId="0" xfId="0" applyNumberFormat="1" applyFont="1" applyBorder="1"/>
    <xf numFmtId="0" fontId="2" fillId="0" borderId="1" xfId="0" applyFont="1" applyBorder="1"/>
    <xf numFmtId="49" fontId="3" fillId="0" borderId="6" xfId="0" applyNumberFormat="1" applyFont="1" applyBorder="1"/>
    <xf numFmtId="0" fontId="2" fillId="0" borderId="7" xfId="0" applyFont="1" applyBorder="1"/>
    <xf numFmtId="2" fontId="2" fillId="0" borderId="8" xfId="0" applyNumberFormat="1" applyFont="1" applyBorder="1"/>
    <xf numFmtId="0" fontId="3" fillId="0" borderId="0" xfId="0" applyFont="1" applyFill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4" xfId="0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4" xfId="0" applyNumberFormat="1" applyFont="1" applyBorder="1"/>
    <xf numFmtId="2" fontId="2" fillId="0" borderId="6" xfId="0" applyNumberFormat="1" applyFont="1" applyBorder="1"/>
    <xf numFmtId="0" fontId="2" fillId="0" borderId="8" xfId="0" applyFont="1" applyBorder="1"/>
    <xf numFmtId="2" fontId="2" fillId="0" borderId="9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3" fillId="0" borderId="8" xfId="0" applyFont="1" applyBorder="1"/>
    <xf numFmtId="2" fontId="3" fillId="0" borderId="6" xfId="0" applyNumberFormat="1" applyFont="1" applyBorder="1"/>
    <xf numFmtId="4" fontId="3" fillId="0" borderId="8" xfId="0" applyNumberFormat="1" applyFont="1" applyBorder="1"/>
    <xf numFmtId="2" fontId="3" fillId="0" borderId="8" xfId="0" applyNumberFormat="1" applyFont="1" applyBorder="1"/>
    <xf numFmtId="2" fontId="3" fillId="0" borderId="7" xfId="0" applyNumberFormat="1" applyFont="1" applyBorder="1"/>
    <xf numFmtId="49" fontId="3" fillId="0" borderId="1" xfId="0" applyNumberFormat="1" applyFont="1" applyBorder="1"/>
    <xf numFmtId="0" fontId="3" fillId="0" borderId="11" xfId="0" applyFont="1" applyBorder="1"/>
    <xf numFmtId="2" fontId="3" fillId="0" borderId="1" xfId="0" applyNumberFormat="1" applyFont="1" applyBorder="1"/>
    <xf numFmtId="2" fontId="3" fillId="0" borderId="11" xfId="0" applyNumberFormat="1" applyFont="1" applyBorder="1"/>
    <xf numFmtId="2" fontId="3" fillId="0" borderId="10" xfId="0" applyNumberFormat="1" applyFont="1" applyBorder="1"/>
    <xf numFmtId="2" fontId="3" fillId="0" borderId="4" xfId="0" applyNumberFormat="1" applyFont="1" applyBorder="1"/>
    <xf numFmtId="2" fontId="3" fillId="0" borderId="3" xfId="0" applyNumberFormat="1" applyFont="1" applyBorder="1"/>
    <xf numFmtId="4" fontId="3" fillId="0" borderId="4" xfId="0" applyNumberFormat="1" applyFont="1" applyBorder="1"/>
    <xf numFmtId="2" fontId="3" fillId="0" borderId="13" xfId="0" applyNumberFormat="1" applyFont="1" applyBorder="1"/>
    <xf numFmtId="2" fontId="3" fillId="0" borderId="5" xfId="0" applyNumberFormat="1" applyFont="1" applyBorder="1"/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2" fontId="2" fillId="0" borderId="13" xfId="0" applyNumberFormat="1" applyFont="1" applyBorder="1"/>
    <xf numFmtId="2" fontId="2" fillId="0" borderId="2" xfId="0" applyNumberFormat="1" applyFont="1" applyBorder="1"/>
    <xf numFmtId="4" fontId="2" fillId="0" borderId="0" xfId="0" applyNumberFormat="1" applyFont="1" applyBorder="1"/>
    <xf numFmtId="2" fontId="2" fillId="0" borderId="0" xfId="0" applyNumberFormat="1" applyFont="1" applyBorder="1"/>
    <xf numFmtId="2" fontId="2" fillId="0" borderId="14" xfId="0" applyNumberFormat="1" applyFont="1" applyBorder="1"/>
    <xf numFmtId="0" fontId="2" fillId="0" borderId="13" xfId="0" applyFont="1" applyBorder="1"/>
    <xf numFmtId="0" fontId="3" fillId="0" borderId="9" xfId="0" applyFont="1" applyBorder="1"/>
    <xf numFmtId="2" fontId="2" fillId="0" borderId="3" xfId="0" applyNumberFormat="1" applyFont="1" applyBorder="1"/>
    <xf numFmtId="0" fontId="3" fillId="0" borderId="0" xfId="0" applyFont="1" applyBorder="1"/>
    <xf numFmtId="0" fontId="4" fillId="0" borderId="0" xfId="0" applyFont="1"/>
    <xf numFmtId="0" fontId="2" fillId="0" borderId="1" xfId="0" applyFont="1" applyBorder="1"/>
    <xf numFmtId="0" fontId="3" fillId="0" borderId="10" xfId="0" applyFont="1" applyBorder="1"/>
    <xf numFmtId="0" fontId="3" fillId="0" borderId="14" xfId="0" applyFont="1" applyBorder="1"/>
    <xf numFmtId="0" fontId="3" fillId="0" borderId="7" xfId="0" applyFont="1" applyBorder="1"/>
    <xf numFmtId="0" fontId="3" fillId="0" borderId="12" xfId="0" applyFont="1" applyBorder="1"/>
    <xf numFmtId="0" fontId="3" fillId="0" borderId="15" xfId="0" applyFont="1" applyBorder="1"/>
    <xf numFmtId="0" fontId="3" fillId="0" borderId="5" xfId="0" applyFont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Border="1"/>
    <xf numFmtId="0" fontId="2" fillId="0" borderId="11" xfId="0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2" fontId="3" fillId="0" borderId="0" xfId="0" applyNumberFormat="1" applyFont="1" applyBorder="1"/>
    <xf numFmtId="14" fontId="3" fillId="0" borderId="0" xfId="0" applyNumberFormat="1" applyFont="1" applyBorder="1"/>
    <xf numFmtId="2" fontId="2" fillId="0" borderId="8" xfId="0" applyNumberFormat="1" applyFont="1" applyBorder="1"/>
    <xf numFmtId="0" fontId="2" fillId="0" borderId="7" xfId="0" applyFont="1" applyBorder="1"/>
    <xf numFmtId="0" fontId="0" fillId="0" borderId="6" xfId="0" applyBorder="1"/>
    <xf numFmtId="0" fontId="2" fillId="0" borderId="12" xfId="0" applyFont="1" applyBorder="1"/>
    <xf numFmtId="16" fontId="3" fillId="0" borderId="2" xfId="0" applyNumberFormat="1" applyFont="1" applyBorder="1"/>
    <xf numFmtId="0" fontId="2" fillId="0" borderId="15" xfId="0" applyFont="1" applyBorder="1"/>
    <xf numFmtId="0" fontId="3" fillId="0" borderId="0" xfId="0" applyFont="1" applyFill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4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8" xfId="0" applyFont="1" applyBorder="1"/>
    <xf numFmtId="2" fontId="2" fillId="0" borderId="9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3" fillId="0" borderId="8" xfId="0" applyFont="1" applyBorder="1"/>
    <xf numFmtId="2" fontId="3" fillId="0" borderId="6" xfId="0" applyNumberFormat="1" applyFont="1" applyBorder="1"/>
    <xf numFmtId="4" fontId="3" fillId="0" borderId="6" xfId="0" applyNumberFormat="1" applyFont="1" applyBorder="1"/>
    <xf numFmtId="2" fontId="3" fillId="0" borderId="9" xfId="0" applyNumberFormat="1" applyFont="1" applyBorder="1"/>
    <xf numFmtId="49" fontId="3" fillId="0" borderId="1" xfId="0" applyNumberFormat="1" applyFont="1" applyBorder="1"/>
    <xf numFmtId="0" fontId="3" fillId="0" borderId="11" xfId="0" applyFont="1" applyBorder="1"/>
    <xf numFmtId="2" fontId="3" fillId="0" borderId="1" xfId="0" applyNumberFormat="1" applyFont="1" applyBorder="1"/>
    <xf numFmtId="2" fontId="3" fillId="0" borderId="12" xfId="0" applyNumberFormat="1" applyFont="1" applyBorder="1"/>
    <xf numFmtId="2" fontId="3" fillId="0" borderId="4" xfId="0" applyNumberFormat="1" applyFont="1" applyBorder="1"/>
    <xf numFmtId="4" fontId="3" fillId="0" borderId="3" xfId="0" applyNumberFormat="1" applyFont="1" applyBorder="1"/>
    <xf numFmtId="49" fontId="3" fillId="0" borderId="4" xfId="0" applyNumberFormat="1" applyFont="1" applyBorder="1"/>
    <xf numFmtId="0" fontId="3" fillId="0" borderId="13" xfId="0" applyFont="1" applyBorder="1"/>
    <xf numFmtId="2" fontId="3" fillId="0" borderId="5" xfId="0" applyNumberFormat="1" applyFont="1" applyBorder="1"/>
    <xf numFmtId="2" fontId="3" fillId="0" borderId="3" xfId="0" applyNumberFormat="1" applyFont="1" applyBorder="1"/>
    <xf numFmtId="0" fontId="2" fillId="0" borderId="4" xfId="0" applyFont="1" applyBorder="1"/>
    <xf numFmtId="2" fontId="2" fillId="0" borderId="4" xfId="0" applyNumberFormat="1" applyFont="1" applyBorder="1"/>
    <xf numFmtId="0" fontId="2" fillId="0" borderId="5" xfId="0" applyFont="1" applyBorder="1"/>
    <xf numFmtId="0" fontId="2" fillId="0" borderId="3" xfId="0" applyFont="1" applyBorder="1"/>
    <xf numFmtId="0" fontId="2" fillId="0" borderId="11" xfId="0" applyFont="1" applyBorder="1"/>
    <xf numFmtId="2" fontId="2" fillId="0" borderId="2" xfId="0" applyNumberFormat="1" applyFont="1" applyBorder="1"/>
    <xf numFmtId="0" fontId="3" fillId="0" borderId="0" xfId="0" applyFont="1" applyBorder="1"/>
    <xf numFmtId="2" fontId="3" fillId="0" borderId="0" xfId="0" applyNumberFormat="1" applyFont="1" applyBorder="1"/>
    <xf numFmtId="0" fontId="3" fillId="0" borderId="3" xfId="0" applyFont="1" applyBorder="1"/>
    <xf numFmtId="0" fontId="4" fillId="0" borderId="0" xfId="0" applyFont="1"/>
    <xf numFmtId="0" fontId="3" fillId="0" borderId="10" xfId="0" applyFont="1" applyBorder="1"/>
    <xf numFmtId="0" fontId="3" fillId="0" borderId="7" xfId="0" applyFont="1" applyBorder="1"/>
    <xf numFmtId="2" fontId="3" fillId="0" borderId="8" xfId="0" applyNumberFormat="1" applyFont="1" applyBorder="1"/>
    <xf numFmtId="0" fontId="0" fillId="0" borderId="0" xfId="0" applyBorder="1"/>
    <xf numFmtId="0" fontId="3" fillId="0" borderId="12" xfId="0" applyFont="1" applyBorder="1"/>
    <xf numFmtId="0" fontId="3" fillId="0" borderId="15" xfId="0" applyFont="1" applyBorder="1"/>
    <xf numFmtId="0" fontId="3" fillId="0" borderId="9" xfId="0" applyFont="1" applyBorder="1"/>
    <xf numFmtId="0" fontId="3" fillId="0" borderId="5" xfId="0" applyFont="1" applyBorder="1" applyAlignment="1">
      <alignment horizontal="center"/>
    </xf>
    <xf numFmtId="0" fontId="3" fillId="0" borderId="14" xfId="0" applyFont="1" applyBorder="1"/>
    <xf numFmtId="0" fontId="2" fillId="0" borderId="1" xfId="0" applyFont="1" applyFill="1" applyBorder="1"/>
    <xf numFmtId="0" fontId="2" fillId="0" borderId="2" xfId="0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0" fontId="2" fillId="0" borderId="15" xfId="0" applyFont="1" applyBorder="1"/>
    <xf numFmtId="165" fontId="2" fillId="0" borderId="0" xfId="0" applyNumberFormat="1" applyFont="1" applyBorder="1"/>
    <xf numFmtId="2" fontId="2" fillId="0" borderId="8" xfId="0" applyNumberFormat="1" applyFont="1" applyBorder="1"/>
    <xf numFmtId="0" fontId="3" fillId="0" borderId="0" xfId="0" applyFont="1" applyFill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4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4" xfId="0" applyFont="1" applyBorder="1"/>
    <xf numFmtId="0" fontId="2" fillId="0" borderId="8" xfId="0" applyFont="1" applyBorder="1"/>
    <xf numFmtId="0" fontId="2" fillId="0" borderId="6" xfId="0" applyFont="1" applyBorder="1"/>
    <xf numFmtId="2" fontId="2" fillId="0" borderId="6" xfId="0" applyNumberFormat="1" applyFont="1" applyBorder="1"/>
    <xf numFmtId="2" fontId="2" fillId="0" borderId="9" xfId="0" applyNumberFormat="1" applyFont="1" applyBorder="1"/>
    <xf numFmtId="49" fontId="3" fillId="0" borderId="7" xfId="0" applyNumberFormat="1" applyFont="1" applyBorder="1"/>
    <xf numFmtId="0" fontId="3" fillId="0" borderId="6" xfId="0" applyFont="1" applyBorder="1"/>
    <xf numFmtId="0" fontId="3" fillId="0" borderId="8" xfId="0" applyFont="1" applyBorder="1"/>
    <xf numFmtId="2" fontId="3" fillId="0" borderId="6" xfId="0" applyNumberFormat="1" applyFont="1" applyBorder="1"/>
    <xf numFmtId="4" fontId="3" fillId="0" borderId="6" xfId="0" applyNumberFormat="1" applyFont="1" applyBorder="1"/>
    <xf numFmtId="2" fontId="3" fillId="0" borderId="9" xfId="0" applyNumberFormat="1" applyFont="1" applyBorder="1"/>
    <xf numFmtId="49" fontId="3" fillId="0" borderId="10" xfId="0" applyNumberFormat="1" applyFont="1" applyBorder="1"/>
    <xf numFmtId="0" fontId="3" fillId="0" borderId="11" xfId="0" applyFont="1" applyBorder="1"/>
    <xf numFmtId="2" fontId="3" fillId="0" borderId="1" xfId="0" applyNumberFormat="1" applyFont="1" applyBorder="1"/>
    <xf numFmtId="2" fontId="3" fillId="0" borderId="12" xfId="0" applyNumberFormat="1" applyFont="1" applyBorder="1"/>
    <xf numFmtId="4" fontId="3" fillId="0" borderId="12" xfId="0" applyNumberFormat="1" applyFont="1" applyBorder="1"/>
    <xf numFmtId="2" fontId="3" fillId="0" borderId="4" xfId="0" applyNumberFormat="1" applyFont="1" applyBorder="1"/>
    <xf numFmtId="2" fontId="3" fillId="0" borderId="3" xfId="0" applyNumberFormat="1" applyFont="1" applyBorder="1"/>
    <xf numFmtId="2" fontId="3" fillId="0" borderId="5" xfId="0" applyNumberFormat="1" applyFont="1" applyBorder="1"/>
    <xf numFmtId="0" fontId="2" fillId="0" borderId="13" xfId="0" applyFont="1" applyBorder="1"/>
    <xf numFmtId="0" fontId="2" fillId="0" borderId="4" xfId="0" applyFont="1" applyBorder="1"/>
    <xf numFmtId="2" fontId="2" fillId="0" borderId="4" xfId="0" applyNumberFormat="1" applyFont="1" applyBorder="1"/>
    <xf numFmtId="0" fontId="2" fillId="0" borderId="5" xfId="0" applyFont="1" applyBorder="1"/>
    <xf numFmtId="0" fontId="2" fillId="0" borderId="3" xfId="0" applyFont="1" applyBorder="1"/>
    <xf numFmtId="0" fontId="2" fillId="0" borderId="10" xfId="0" applyFont="1" applyBorder="1"/>
    <xf numFmtId="0" fontId="2" fillId="0" borderId="9" xfId="0" applyFont="1" applyBorder="1"/>
    <xf numFmtId="2" fontId="2" fillId="0" borderId="2" xfId="0" applyNumberFormat="1" applyFont="1" applyBorder="1"/>
    <xf numFmtId="0" fontId="3" fillId="0" borderId="0" xfId="0" applyFont="1" applyBorder="1"/>
    <xf numFmtId="0" fontId="3" fillId="0" borderId="15" xfId="0" applyFont="1" applyBorder="1"/>
    <xf numFmtId="0" fontId="3" fillId="0" borderId="13" xfId="0" applyFont="1" applyBorder="1"/>
    <xf numFmtId="0" fontId="3" fillId="0" borderId="3" xfId="0" applyFont="1" applyBorder="1"/>
    <xf numFmtId="0" fontId="3" fillId="0" borderId="7" xfId="0" applyFont="1" applyBorder="1"/>
    <xf numFmtId="0" fontId="4" fillId="0" borderId="0" xfId="0" applyFont="1"/>
    <xf numFmtId="0" fontId="2" fillId="0" borderId="2" xfId="0" applyFont="1" applyBorder="1"/>
    <xf numFmtId="0" fontId="3" fillId="0" borderId="12" xfId="0" applyFont="1" applyBorder="1"/>
    <xf numFmtId="0" fontId="3" fillId="0" borderId="5" xfId="0" applyFont="1" applyBorder="1" applyAlignment="1">
      <alignment horizontal="center"/>
    </xf>
    <xf numFmtId="0" fontId="2" fillId="0" borderId="10" xfId="0" applyFont="1" applyFill="1" applyBorder="1"/>
    <xf numFmtId="0" fontId="2" fillId="0" borderId="11" xfId="0" applyFont="1" applyBorder="1"/>
    <xf numFmtId="49" fontId="3" fillId="0" borderId="14" xfId="0" applyNumberFormat="1" applyFont="1" applyBorder="1"/>
    <xf numFmtId="2" fontId="3" fillId="0" borderId="0" xfId="0" applyNumberFormat="1" applyFont="1" applyBorder="1"/>
    <xf numFmtId="14" fontId="3" fillId="0" borderId="2" xfId="0" applyNumberFormat="1" applyFont="1" applyBorder="1"/>
    <xf numFmtId="0" fontId="2" fillId="0" borderId="15" xfId="0" applyFont="1" applyBorder="1"/>
    <xf numFmtId="2" fontId="2" fillId="0" borderId="0" xfId="0" applyNumberFormat="1" applyFont="1" applyBorder="1"/>
    <xf numFmtId="0" fontId="2" fillId="0" borderId="1" xfId="0" applyFont="1" applyBorder="1"/>
    <xf numFmtId="0" fontId="2" fillId="0" borderId="12" xfId="0" applyFont="1" applyBorder="1"/>
    <xf numFmtId="2" fontId="3" fillId="0" borderId="11" xfId="0" applyNumberFormat="1" applyFont="1" applyBorder="1"/>
    <xf numFmtId="0" fontId="2" fillId="0" borderId="14" xfId="0" applyFont="1" applyBorder="1"/>
    <xf numFmtId="49" fontId="2" fillId="0" borderId="7" xfId="0" applyNumberFormat="1" applyFont="1" applyBorder="1"/>
    <xf numFmtId="2" fontId="3" fillId="0" borderId="8" xfId="0" applyNumberFormat="1" applyFont="1" applyBorder="1"/>
    <xf numFmtId="0" fontId="2" fillId="0" borderId="7" xfId="0" applyFont="1" applyBorder="1"/>
    <xf numFmtId="0" fontId="3" fillId="0" borderId="0" xfId="0" applyFont="1" applyFill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4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4" xfId="0" applyFont="1" applyBorder="1"/>
    <xf numFmtId="0" fontId="2" fillId="0" borderId="8" xfId="0" applyFont="1" applyBorder="1"/>
    <xf numFmtId="0" fontId="2" fillId="0" borderId="6" xfId="0" applyFont="1" applyBorder="1"/>
    <xf numFmtId="2" fontId="2" fillId="0" borderId="2" xfId="0" applyNumberFormat="1" applyFont="1" applyBorder="1"/>
    <xf numFmtId="2" fontId="2" fillId="0" borderId="6" xfId="0" applyNumberFormat="1" applyFont="1" applyBorder="1"/>
    <xf numFmtId="2" fontId="2" fillId="0" borderId="9" xfId="0" applyNumberFormat="1" applyFont="1" applyBorder="1"/>
    <xf numFmtId="0" fontId="3" fillId="0" borderId="0" xfId="0" applyFont="1" applyBorder="1"/>
    <xf numFmtId="2" fontId="3" fillId="0" borderId="1" xfId="0" applyNumberFormat="1" applyFont="1" applyBorder="1"/>
    <xf numFmtId="2" fontId="3" fillId="0" borderId="2" xfId="0" applyNumberFormat="1" applyFont="1" applyBorder="1"/>
    <xf numFmtId="0" fontId="3" fillId="0" borderId="15" xfId="0" applyFont="1" applyBorder="1"/>
    <xf numFmtId="0" fontId="3" fillId="0" borderId="7" xfId="0" applyFont="1" applyBorder="1"/>
    <xf numFmtId="0" fontId="3" fillId="0" borderId="6" xfId="0" applyFont="1" applyBorder="1"/>
    <xf numFmtId="0" fontId="3" fillId="0" borderId="8" xfId="0" applyFont="1" applyBorder="1"/>
    <xf numFmtId="2" fontId="3" fillId="0" borderId="6" xfId="0" applyNumberFormat="1" applyFont="1" applyBorder="1"/>
    <xf numFmtId="4" fontId="3" fillId="0" borderId="7" xfId="0" applyNumberFormat="1" applyFont="1" applyBorder="1"/>
    <xf numFmtId="2" fontId="3" fillId="0" borderId="9" xfId="0" applyNumberFormat="1" applyFont="1" applyBorder="1"/>
    <xf numFmtId="49" fontId="3" fillId="0" borderId="10" xfId="0" applyNumberFormat="1" applyFont="1" applyBorder="1"/>
    <xf numFmtId="0" fontId="3" fillId="0" borderId="11" xfId="0" applyFont="1" applyBorder="1"/>
    <xf numFmtId="2" fontId="3" fillId="0" borderId="12" xfId="0" applyNumberFormat="1" applyFont="1" applyBorder="1"/>
    <xf numFmtId="2" fontId="3" fillId="0" borderId="4" xfId="0" applyNumberFormat="1" applyFont="1" applyBorder="1"/>
    <xf numFmtId="4" fontId="3" fillId="0" borderId="12" xfId="0" applyNumberFormat="1" applyFont="1" applyBorder="1"/>
    <xf numFmtId="2" fontId="3" fillId="0" borderId="3" xfId="0" applyNumberFormat="1" applyFont="1" applyBorder="1"/>
    <xf numFmtId="49" fontId="2" fillId="0" borderId="4" xfId="0" applyNumberFormat="1" applyFont="1" applyBorder="1"/>
    <xf numFmtId="0" fontId="2" fillId="0" borderId="4" xfId="0" applyFont="1" applyBorder="1"/>
    <xf numFmtId="2" fontId="2" fillId="0" borderId="4" xfId="0" applyNumberFormat="1" applyFont="1" applyBorder="1"/>
    <xf numFmtId="2" fontId="2" fillId="0" borderId="3" xfId="0" applyNumberFormat="1" applyFont="1" applyBorder="1"/>
    <xf numFmtId="0" fontId="2" fillId="0" borderId="7" xfId="0" applyFont="1" applyBorder="1"/>
    <xf numFmtId="0" fontId="2" fillId="0" borderId="3" xfId="0" applyFont="1" applyBorder="1"/>
    <xf numFmtId="0" fontId="2" fillId="0" borderId="13" xfId="0" applyFont="1" applyBorder="1"/>
    <xf numFmtId="0" fontId="2" fillId="0" borderId="5" xfId="0" applyFont="1" applyBorder="1"/>
    <xf numFmtId="0" fontId="2" fillId="0" borderId="10" xfId="0" applyFont="1" applyBorder="1"/>
    <xf numFmtId="0" fontId="2" fillId="0" borderId="1" xfId="0" applyFont="1" applyBorder="1"/>
    <xf numFmtId="0" fontId="0" fillId="0" borderId="1" xfId="0" applyBorder="1"/>
    <xf numFmtId="0" fontId="2" fillId="0" borderId="12" xfId="0" applyFont="1" applyBorder="1"/>
    <xf numFmtId="2" fontId="2" fillId="0" borderId="1" xfId="0" applyNumberFormat="1" applyFont="1" applyBorder="1"/>
    <xf numFmtId="0" fontId="2" fillId="0" borderId="14" xfId="0" applyFont="1" applyBorder="1"/>
    <xf numFmtId="0" fontId="2" fillId="0" borderId="2" xfId="0" applyFont="1" applyBorder="1"/>
    <xf numFmtId="0" fontId="2" fillId="0" borderId="9" xfId="0" applyFont="1" applyBorder="1"/>
    <xf numFmtId="0" fontId="3" fillId="0" borderId="13" xfId="0" applyFont="1" applyBorder="1"/>
    <xf numFmtId="2" fontId="3" fillId="0" borderId="5" xfId="0" applyNumberFormat="1" applyFont="1" applyBorder="1"/>
    <xf numFmtId="0" fontId="3" fillId="0" borderId="3" xfId="0" applyFont="1" applyBorder="1"/>
    <xf numFmtId="0" fontId="2" fillId="0" borderId="11" xfId="0" applyFont="1" applyBorder="1"/>
    <xf numFmtId="0" fontId="3" fillId="0" borderId="12" xfId="0" applyFont="1" applyBorder="1"/>
    <xf numFmtId="0" fontId="3" fillId="0" borderId="9" xfId="0" applyFont="1" applyBorder="1"/>
    <xf numFmtId="2" fontId="3" fillId="0" borderId="7" xfId="0" applyNumberFormat="1" applyFont="1" applyBorder="1"/>
    <xf numFmtId="2" fontId="3" fillId="0" borderId="8" xfId="0" applyNumberFormat="1" applyFont="1" applyBorder="1"/>
    <xf numFmtId="0" fontId="4" fillId="0" borderId="0" xfId="0" applyFont="1"/>
    <xf numFmtId="0" fontId="2" fillId="0" borderId="15" xfId="0" applyFont="1" applyBorder="1"/>
    <xf numFmtId="0" fontId="3" fillId="0" borderId="5" xfId="0" applyFont="1" applyBorder="1" applyAlignment="1">
      <alignment horizontal="center"/>
    </xf>
    <xf numFmtId="0" fontId="2" fillId="0" borderId="10" xfId="0" applyFont="1" applyFill="1" applyBorder="1"/>
    <xf numFmtId="49" fontId="3" fillId="0" borderId="14" xfId="0" applyNumberFormat="1" applyFont="1" applyBorder="1"/>
    <xf numFmtId="2" fontId="3" fillId="0" borderId="0" xfId="0" applyNumberFormat="1" applyFont="1" applyBorder="1"/>
    <xf numFmtId="14" fontId="3" fillId="0" borderId="2" xfId="0" applyNumberFormat="1" applyFont="1" applyBorder="1"/>
    <xf numFmtId="2" fontId="2" fillId="0" borderId="0" xfId="0" applyNumberFormat="1" applyFont="1" applyBorder="1"/>
    <xf numFmtId="2" fontId="3" fillId="0" borderId="11" xfId="0" applyNumberFormat="1" applyFont="1" applyBorder="1"/>
    <xf numFmtId="49" fontId="2" fillId="0" borderId="7" xfId="0" applyNumberFormat="1" applyFont="1" applyBorder="1"/>
    <xf numFmtId="2" fontId="2" fillId="0" borderId="8" xfId="0" applyNumberFormat="1" applyFont="1" applyBorder="1"/>
    <xf numFmtId="0" fontId="3" fillId="0" borderId="0" xfId="0" applyFont="1" applyFill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3" fillId="0" borderId="0" xfId="0" applyFont="1" applyBorder="1"/>
    <xf numFmtId="0" fontId="2" fillId="0" borderId="0" xfId="0" applyFont="1" applyBorder="1"/>
    <xf numFmtId="0" fontId="3" fillId="0" borderId="1" xfId="0" applyFont="1" applyBorder="1"/>
    <xf numFmtId="0" fontId="3" fillId="0" borderId="12" xfId="0" applyFont="1" applyBorder="1"/>
    <xf numFmtId="0" fontId="3" fillId="0" borderId="2" xfId="0" applyFont="1" applyBorder="1"/>
    <xf numFmtId="0" fontId="3" fillId="0" borderId="15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11" xfId="0" applyFont="1" applyBorder="1"/>
    <xf numFmtId="0" fontId="2" fillId="0" borderId="12" xfId="0" applyFont="1" applyBorder="1"/>
    <xf numFmtId="2" fontId="2" fillId="0" borderId="1" xfId="0" applyNumberFormat="1" applyFont="1" applyBorder="1"/>
    <xf numFmtId="0" fontId="2" fillId="0" borderId="6" xfId="0" applyFont="1" applyBorder="1"/>
    <xf numFmtId="0" fontId="2" fillId="0" borderId="8" xfId="0" applyFont="1" applyBorder="1"/>
    <xf numFmtId="2" fontId="2" fillId="0" borderId="9" xfId="0" applyNumberFormat="1" applyFont="1" applyBorder="1"/>
    <xf numFmtId="2" fontId="2" fillId="0" borderId="6" xfId="0" applyNumberFormat="1" applyFont="1" applyBorder="1"/>
    <xf numFmtId="2" fontId="3" fillId="0" borderId="15" xfId="0" applyNumberFormat="1" applyFont="1" applyBorder="1"/>
    <xf numFmtId="2" fontId="3" fillId="0" borderId="2" xfId="0" applyNumberFormat="1" applyFont="1" applyBorder="1"/>
    <xf numFmtId="0" fontId="3" fillId="0" borderId="6" xfId="0" applyFont="1" applyBorder="1"/>
    <xf numFmtId="2" fontId="3" fillId="0" borderId="8" xfId="0" applyNumberFormat="1" applyFont="1" applyBorder="1"/>
    <xf numFmtId="2" fontId="3" fillId="0" borderId="9" xfId="0" applyNumberFormat="1" applyFont="1" applyBorder="1"/>
    <xf numFmtId="2" fontId="3" fillId="0" borderId="6" xfId="0" applyNumberFormat="1" applyFont="1" applyBorder="1"/>
    <xf numFmtId="49" fontId="3" fillId="0" borderId="1" xfId="0" applyNumberFormat="1" applyFont="1" applyBorder="1"/>
    <xf numFmtId="2" fontId="3" fillId="0" borderId="11" xfId="0" applyNumberFormat="1" applyFont="1" applyBorder="1"/>
    <xf numFmtId="2" fontId="3" fillId="0" borderId="1" xfId="0" applyNumberFormat="1" applyFont="1" applyBorder="1"/>
    <xf numFmtId="2" fontId="3" fillId="0" borderId="0" xfId="0" applyNumberFormat="1" applyFont="1" applyBorder="1"/>
    <xf numFmtId="2" fontId="3" fillId="0" borderId="4" xfId="0" applyNumberFormat="1" applyFont="1" applyBorder="1"/>
    <xf numFmtId="2" fontId="3" fillId="0" borderId="12" xfId="0" applyNumberFormat="1" applyFont="1" applyBorder="1"/>
    <xf numFmtId="166" fontId="3" fillId="0" borderId="11" xfId="0" applyNumberFormat="1" applyFont="1" applyBorder="1"/>
    <xf numFmtId="0" fontId="2" fillId="0" borderId="4" xfId="0" applyFont="1" applyBorder="1"/>
    <xf numFmtId="0" fontId="2" fillId="0" borderId="5" xfId="0" applyFont="1" applyBorder="1"/>
    <xf numFmtId="2" fontId="2" fillId="0" borderId="4" xfId="0" applyNumberFormat="1" applyFont="1" applyBorder="1"/>
    <xf numFmtId="2" fontId="2" fillId="0" borderId="3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/>
    <xf numFmtId="0" fontId="2" fillId="0" borderId="7" xfId="0" applyFont="1" applyBorder="1"/>
    <xf numFmtId="2" fontId="2" fillId="0" borderId="5" xfId="0" applyNumberFormat="1" applyFont="1" applyBorder="1"/>
    <xf numFmtId="0" fontId="4" fillId="0" borderId="0" xfId="0" applyFont="1"/>
    <xf numFmtId="0" fontId="3" fillId="0" borderId="14" xfId="0" applyFont="1" applyBorder="1"/>
    <xf numFmtId="0" fontId="3" fillId="0" borderId="11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8" xfId="0" applyFont="1" applyBorder="1"/>
    <xf numFmtId="0" fontId="3" fillId="0" borderId="7" xfId="0" applyFont="1" applyBorder="1"/>
    <xf numFmtId="2" fontId="3" fillId="0" borderId="7" xfId="0" applyNumberFormat="1" applyFont="1" applyBorder="1"/>
    <xf numFmtId="0" fontId="4" fillId="0" borderId="0" xfId="0" applyFont="1" applyBorder="1"/>
    <xf numFmtId="0" fontId="2" fillId="0" borderId="15" xfId="0" applyFont="1" applyBorder="1"/>
    <xf numFmtId="0" fontId="3" fillId="0" borderId="13" xfId="0" applyFont="1" applyBorder="1"/>
    <xf numFmtId="0" fontId="3" fillId="0" borderId="8" xfId="0" applyFont="1" applyBorder="1" applyAlignment="1">
      <alignment horizontal="center"/>
    </xf>
    <xf numFmtId="0" fontId="2" fillId="0" borderId="1" xfId="0" applyFont="1" applyFill="1" applyBorder="1"/>
    <xf numFmtId="0" fontId="2" fillId="0" borderId="10" xfId="0" applyFont="1" applyBorder="1"/>
    <xf numFmtId="49" fontId="3" fillId="0" borderId="2" xfId="0" applyNumberFormat="1" applyFont="1" applyBorder="1"/>
    <xf numFmtId="14" fontId="3" fillId="0" borderId="15" xfId="0" applyNumberFormat="1" applyFont="1" applyBorder="1"/>
    <xf numFmtId="14" fontId="3" fillId="0" borderId="0" xfId="0" applyNumberFormat="1" applyFont="1"/>
    <xf numFmtId="0" fontId="0" fillId="0" borderId="14" xfId="0" applyBorder="1"/>
    <xf numFmtId="0" fontId="2" fillId="0" borderId="9" xfId="0" applyFont="1" applyBorder="1"/>
    <xf numFmtId="2" fontId="2" fillId="0" borderId="0" xfId="0" applyNumberFormat="1" applyFont="1" applyBorder="1"/>
    <xf numFmtId="0" fontId="2" fillId="0" borderId="14" xfId="0" applyFont="1" applyBorder="1"/>
    <xf numFmtId="14" fontId="3" fillId="0" borderId="2" xfId="0" applyNumberFormat="1" applyFont="1" applyBorder="1"/>
    <xf numFmtId="49" fontId="3" fillId="0" borderId="6" xfId="0" applyNumberFormat="1" applyFont="1" applyBorder="1"/>
    <xf numFmtId="2" fontId="2" fillId="0" borderId="8" xfId="0" applyNumberFormat="1" applyFont="1" applyBorder="1"/>
    <xf numFmtId="49" fontId="3" fillId="0" borderId="0" xfId="0" applyNumberFormat="1" applyFont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8" xfId="0" applyFont="1" applyBorder="1"/>
    <xf numFmtId="2" fontId="2" fillId="0" borderId="6" xfId="0" applyNumberFormat="1" applyFont="1" applyBorder="1"/>
    <xf numFmtId="0" fontId="3" fillId="0" borderId="6" xfId="0" applyFont="1" applyBorder="1"/>
    <xf numFmtId="2" fontId="3" fillId="0" borderId="8" xfId="0" applyNumberFormat="1" applyFont="1" applyBorder="1"/>
    <xf numFmtId="2" fontId="3" fillId="0" borderId="6" xfId="0" applyNumberFormat="1" applyFont="1" applyBorder="1"/>
    <xf numFmtId="2" fontId="3" fillId="0" borderId="9" xfId="0" applyNumberFormat="1" applyFont="1" applyBorder="1"/>
    <xf numFmtId="49" fontId="3" fillId="0" borderId="1" xfId="0" applyNumberFormat="1" applyFont="1" applyBorder="1"/>
    <xf numFmtId="2" fontId="3" fillId="0" borderId="11" xfId="0" applyNumberFormat="1" applyFont="1" applyBorder="1"/>
    <xf numFmtId="2" fontId="3" fillId="0" borderId="1" xfId="0" applyNumberFormat="1" applyFont="1" applyBorder="1"/>
    <xf numFmtId="2" fontId="3" fillId="0" borderId="12" xfId="0" applyNumberFormat="1" applyFont="1" applyBorder="1"/>
    <xf numFmtId="2" fontId="3" fillId="0" borderId="3" xfId="0" applyNumberFormat="1" applyFont="1" applyBorder="1"/>
    <xf numFmtId="2" fontId="3" fillId="0" borderId="4" xfId="0" applyNumberFormat="1" applyFont="1" applyBorder="1"/>
    <xf numFmtId="2" fontId="3" fillId="0" borderId="5" xfId="0" applyNumberFormat="1" applyFont="1" applyBorder="1"/>
    <xf numFmtId="166" fontId="3" fillId="0" borderId="11" xfId="0" applyNumberFormat="1" applyFont="1" applyBorder="1"/>
    <xf numFmtId="0" fontId="2" fillId="0" borderId="5" xfId="0" applyFont="1" applyBorder="1"/>
    <xf numFmtId="0" fontId="2" fillId="0" borderId="2" xfId="0" applyFont="1" applyBorder="1"/>
    <xf numFmtId="0" fontId="2" fillId="0" borderId="3" xfId="0" applyFont="1" applyBorder="1"/>
    <xf numFmtId="2" fontId="2" fillId="0" borderId="4" xfId="0" applyNumberFormat="1" applyFont="1" applyBorder="1"/>
    <xf numFmtId="0" fontId="2" fillId="0" borderId="15" xfId="0" applyFont="1" applyBorder="1"/>
    <xf numFmtId="0" fontId="2" fillId="0" borderId="14" xfId="0" applyFont="1" applyBorder="1"/>
    <xf numFmtId="0" fontId="2" fillId="0" borderId="13" xfId="0" applyFont="1" applyBorder="1"/>
    <xf numFmtId="0" fontId="3" fillId="0" borderId="11" xfId="0" applyFont="1" applyBorder="1"/>
    <xf numFmtId="0" fontId="3" fillId="0" borderId="12" xfId="0" applyFont="1" applyBorder="1"/>
    <xf numFmtId="0" fontId="2" fillId="0" borderId="12" xfId="0" applyFont="1" applyBorder="1"/>
    <xf numFmtId="0" fontId="3" fillId="0" borderId="13" xfId="0" applyFont="1" applyBorder="1"/>
    <xf numFmtId="0" fontId="4" fillId="0" borderId="0" xfId="0" applyFont="1"/>
    <xf numFmtId="0" fontId="3" fillId="0" borderId="10" xfId="0" applyFont="1" applyBorder="1"/>
    <xf numFmtId="0" fontId="3" fillId="0" borderId="9" xfId="0" applyFont="1" applyBorder="1"/>
    <xf numFmtId="0" fontId="3" fillId="0" borderId="8" xfId="0" applyFont="1" applyBorder="1"/>
    <xf numFmtId="0" fontId="3" fillId="0" borderId="7" xfId="0" applyFont="1" applyBorder="1"/>
    <xf numFmtId="2" fontId="3" fillId="2" borderId="6" xfId="0" applyNumberFormat="1" applyFont="1" applyFill="1" applyBorder="1"/>
    <xf numFmtId="2" fontId="3" fillId="0" borderId="7" xfId="0" applyNumberFormat="1" applyFont="1" applyBorder="1"/>
    <xf numFmtId="0" fontId="3" fillId="0" borderId="0" xfId="0" applyFont="1" applyBorder="1"/>
    <xf numFmtId="0" fontId="3" fillId="0" borderId="15" xfId="0" applyFont="1" applyBorder="1"/>
    <xf numFmtId="0" fontId="2" fillId="0" borderId="11" xfId="0" applyFont="1" applyBorder="1"/>
    <xf numFmtId="0" fontId="3" fillId="0" borderId="5" xfId="0" applyFont="1" applyBorder="1" applyAlignment="1">
      <alignment horizontal="center"/>
    </xf>
    <xf numFmtId="0" fontId="3" fillId="0" borderId="14" xfId="0" applyFont="1" applyBorder="1"/>
    <xf numFmtId="0" fontId="2" fillId="0" borderId="1" xfId="0" applyFont="1" applyBorder="1"/>
    <xf numFmtId="2" fontId="3" fillId="0" borderId="10" xfId="0" applyNumberFormat="1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2" fontId="3" fillId="0" borderId="15" xfId="0" applyNumberFormat="1" applyFont="1" applyBorder="1"/>
    <xf numFmtId="2" fontId="3" fillId="0" borderId="0" xfId="0" applyNumberFormat="1" applyFont="1" applyBorder="1"/>
    <xf numFmtId="2" fontId="3" fillId="0" borderId="14" xfId="0" applyNumberFormat="1" applyFont="1" applyBorder="1"/>
    <xf numFmtId="49" fontId="3" fillId="0" borderId="6" xfId="0" applyNumberFormat="1" applyFont="1" applyBorder="1"/>
    <xf numFmtId="0" fontId="2" fillId="0" borderId="10" xfId="0" applyFont="1" applyBorder="1"/>
    <xf numFmtId="49" fontId="2" fillId="0" borderId="1" xfId="0" applyNumberFormat="1" applyFont="1" applyBorder="1"/>
    <xf numFmtId="14" fontId="2" fillId="0" borderId="1" xfId="0" applyNumberFormat="1" applyFont="1" applyBorder="1"/>
    <xf numFmtId="0" fontId="2" fillId="0" borderId="9" xfId="0" applyFont="1" applyBorder="1"/>
    <xf numFmtId="2" fontId="2" fillId="0" borderId="8" xfId="0" applyNumberFormat="1" applyFont="1" applyBorder="1"/>
    <xf numFmtId="0" fontId="2" fillId="0" borderId="7" xfId="0" applyFont="1" applyBorder="1"/>
    <xf numFmtId="0" fontId="0" fillId="0" borderId="0" xfId="0"/>
    <xf numFmtId="0" fontId="2" fillId="0" borderId="0" xfId="0" applyFont="1"/>
    <xf numFmtId="164" fontId="2" fillId="0" borderId="0" xfId="2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4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11" xfId="0" applyFont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6" xfId="0" applyFont="1" applyBorder="1"/>
    <xf numFmtId="0" fontId="2" fillId="0" borderId="8" xfId="0" applyFont="1" applyBorder="1"/>
    <xf numFmtId="2" fontId="2" fillId="0" borderId="6" xfId="0" applyNumberFormat="1" applyFont="1" applyBorder="1"/>
    <xf numFmtId="2" fontId="2" fillId="0" borderId="9" xfId="0" applyNumberFormat="1" applyFont="1" applyBorder="1"/>
    <xf numFmtId="167" fontId="3" fillId="0" borderId="0" xfId="0" applyNumberFormat="1" applyFont="1" applyBorder="1"/>
    <xf numFmtId="167" fontId="3" fillId="0" borderId="15" xfId="0" applyNumberFormat="1" applyFont="1" applyBorder="1"/>
    <xf numFmtId="167" fontId="3" fillId="0" borderId="2" xfId="0" applyNumberFormat="1" applyFont="1" applyBorder="1"/>
    <xf numFmtId="2" fontId="3" fillId="0" borderId="2" xfId="0" applyNumberFormat="1" applyFont="1" applyBorder="1"/>
    <xf numFmtId="0" fontId="3" fillId="0" borderId="6" xfId="0" applyFont="1" applyBorder="1"/>
    <xf numFmtId="167" fontId="3" fillId="0" borderId="8" xfId="0" applyNumberFormat="1" applyFont="1" applyBorder="1"/>
    <xf numFmtId="167" fontId="3" fillId="0" borderId="6" xfId="0" applyNumberFormat="1" applyFont="1" applyBorder="1"/>
    <xf numFmtId="2" fontId="3" fillId="0" borderId="6" xfId="0" applyNumberFormat="1" applyFont="1" applyBorder="1"/>
    <xf numFmtId="49" fontId="3" fillId="0" borderId="1" xfId="0" applyNumberFormat="1" applyFont="1" applyBorder="1"/>
    <xf numFmtId="167" fontId="3" fillId="0" borderId="11" xfId="0" applyNumberFormat="1" applyFont="1" applyBorder="1"/>
    <xf numFmtId="167" fontId="3" fillId="0" borderId="3" xfId="0" applyNumberFormat="1" applyFont="1" applyBorder="1"/>
    <xf numFmtId="167" fontId="3" fillId="0" borderId="4" xfId="0" applyNumberFormat="1" applyFont="1" applyBorder="1"/>
    <xf numFmtId="2" fontId="3" fillId="0" borderId="4" xfId="0" applyNumberFormat="1" applyFont="1" applyBorder="1"/>
    <xf numFmtId="49" fontId="3" fillId="0" borderId="4" xfId="0" applyNumberFormat="1" applyFont="1" applyBorder="1"/>
    <xf numFmtId="167" fontId="3" fillId="0" borderId="5" xfId="0" applyNumberFormat="1" applyFont="1" applyBorder="1"/>
    <xf numFmtId="0" fontId="2" fillId="0" borderId="4" xfId="0" applyFont="1" applyBorder="1"/>
    <xf numFmtId="0" fontId="2" fillId="0" borderId="5" xfId="0" applyFont="1" applyBorder="1"/>
    <xf numFmtId="2" fontId="2" fillId="0" borderId="3" xfId="0" applyNumberFormat="1" applyFont="1" applyBorder="1"/>
    <xf numFmtId="2" fontId="2" fillId="0" borderId="4" xfId="0" applyNumberFormat="1" applyFont="1" applyBorder="1"/>
    <xf numFmtId="0" fontId="2" fillId="0" borderId="2" xfId="0" applyFont="1" applyBorder="1"/>
    <xf numFmtId="0" fontId="2" fillId="0" borderId="13" xfId="0" applyFont="1" applyBorder="1"/>
    <xf numFmtId="2" fontId="3" fillId="0" borderId="3" xfId="0" applyNumberFormat="1" applyFont="1" applyBorder="1"/>
    <xf numFmtId="0" fontId="3" fillId="0" borderId="0" xfId="0" applyFont="1" applyBorder="1"/>
    <xf numFmtId="2" fontId="3" fillId="0" borderId="0" xfId="0" applyNumberFormat="1" applyFont="1" applyBorder="1"/>
    <xf numFmtId="0" fontId="3" fillId="0" borderId="12" xfId="0" applyFont="1" applyBorder="1"/>
    <xf numFmtId="2" fontId="3" fillId="0" borderId="11" xfId="0" applyNumberFormat="1" applyFont="1" applyBorder="1"/>
    <xf numFmtId="0" fontId="3" fillId="0" borderId="10" xfId="0" applyFont="1" applyBorder="1"/>
    <xf numFmtId="0" fontId="3" fillId="0" borderId="15" xfId="0" applyFont="1" applyBorder="1"/>
    <xf numFmtId="0" fontId="3" fillId="0" borderId="9" xfId="0" applyFont="1" applyBorder="1"/>
    <xf numFmtId="9" fontId="3" fillId="0" borderId="6" xfId="0" applyNumberFormat="1" applyFont="1" applyBorder="1"/>
    <xf numFmtId="2" fontId="3" fillId="0" borderId="8" xfId="0" applyNumberFormat="1" applyFont="1" applyBorder="1"/>
    <xf numFmtId="0" fontId="3" fillId="0" borderId="7" xfId="0" applyFont="1" applyBorder="1"/>
    <xf numFmtId="2" fontId="3" fillId="0" borderId="9" xfId="0" applyNumberFormat="1" applyFont="1" applyBorder="1"/>
    <xf numFmtId="2" fontId="3" fillId="0" borderId="13" xfId="0" applyNumberFormat="1" applyFont="1" applyBorder="1"/>
    <xf numFmtId="0" fontId="4" fillId="0" borderId="0" xfId="0" applyFont="1" applyBorder="1"/>
    <xf numFmtId="0" fontId="3" fillId="0" borderId="11" xfId="0" applyFont="1" applyBorder="1"/>
    <xf numFmtId="2" fontId="3" fillId="0" borderId="1" xfId="0" applyNumberFormat="1" applyFont="1" applyBorder="1"/>
    <xf numFmtId="0" fontId="2" fillId="0" borderId="15" xfId="0" applyFont="1" applyBorder="1"/>
    <xf numFmtId="0" fontId="3" fillId="0" borderId="14" xfId="0" applyFont="1" applyBorder="1"/>
    <xf numFmtId="2" fontId="3" fillId="0" borderId="10" xfId="0" applyNumberFormat="1" applyFont="1" applyBorder="1"/>
    <xf numFmtId="0" fontId="3" fillId="0" borderId="8" xfId="0" applyFont="1" applyBorder="1"/>
    <xf numFmtId="0" fontId="3" fillId="0" borderId="5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2" fillId="0" borderId="1" xfId="0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2" fontId="2" fillId="0" borderId="0" xfId="0" applyNumberFormat="1" applyFont="1" applyBorder="1"/>
    <xf numFmtId="0" fontId="2" fillId="0" borderId="14" xfId="0" applyFont="1" applyBorder="1"/>
    <xf numFmtId="0" fontId="2" fillId="0" borderId="10" xfId="0" applyFont="1" applyBorder="1"/>
    <xf numFmtId="14" fontId="3" fillId="0" borderId="0" xfId="0" applyNumberFormat="1" applyFont="1" applyBorder="1"/>
    <xf numFmtId="49" fontId="3" fillId="0" borderId="6" xfId="0" applyNumberFormat="1" applyFont="1" applyBorder="1"/>
    <xf numFmtId="2" fontId="2" fillId="0" borderId="8" xfId="0" applyNumberFormat="1" applyFont="1" applyBorder="1"/>
    <xf numFmtId="0" fontId="2" fillId="0" borderId="7" xfId="0" applyFont="1" applyBorder="1"/>
    <xf numFmtId="0" fontId="0" fillId="0" borderId="0" xfId="0"/>
    <xf numFmtId="0" fontId="2" fillId="0" borderId="0" xfId="0" applyFont="1"/>
    <xf numFmtId="164" fontId="2" fillId="0" borderId="0" xfId="2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11" xfId="0" applyFont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8" xfId="0" applyNumberFormat="1" applyFont="1" applyBorder="1"/>
    <xf numFmtId="2" fontId="2" fillId="0" borderId="6" xfId="0" applyNumberFormat="1" applyFont="1" applyBorder="1"/>
    <xf numFmtId="2" fontId="2" fillId="0" borderId="9" xfId="0" applyNumberFormat="1" applyFont="1" applyBorder="1"/>
    <xf numFmtId="0" fontId="3" fillId="0" borderId="6" xfId="0" applyFont="1" applyBorder="1"/>
    <xf numFmtId="2" fontId="3" fillId="0" borderId="8" xfId="0" applyNumberFormat="1" applyFont="1" applyBorder="1"/>
    <xf numFmtId="2" fontId="3" fillId="0" borderId="15" xfId="0" applyNumberFormat="1" applyFont="1" applyBorder="1"/>
    <xf numFmtId="2" fontId="3" fillId="0" borderId="6" xfId="0" applyNumberFormat="1" applyFont="1" applyBorder="1"/>
    <xf numFmtId="2" fontId="3" fillId="0" borderId="0" xfId="0" applyNumberFormat="1" applyFont="1" applyBorder="1"/>
    <xf numFmtId="2" fontId="3" fillId="0" borderId="2" xfId="0" applyNumberFormat="1" applyFont="1" applyBorder="1"/>
    <xf numFmtId="49" fontId="3" fillId="0" borderId="1" xfId="0" applyNumberFormat="1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2" fontId="3" fillId="0" borderId="1" xfId="0" applyNumberFormat="1" applyFont="1" applyBorder="1"/>
    <xf numFmtId="2" fontId="3" fillId="0" borderId="3" xfId="0" applyNumberFormat="1" applyFont="1" applyBorder="1"/>
    <xf numFmtId="2" fontId="3" fillId="0" borderId="4" xfId="0" applyNumberFormat="1" applyFont="1" applyBorder="1"/>
    <xf numFmtId="2" fontId="3" fillId="0" borderId="5" xfId="0" applyNumberFormat="1" applyFont="1" applyBorder="1"/>
    <xf numFmtId="0" fontId="2" fillId="0" borderId="4" xfId="0" applyFont="1" applyBorder="1"/>
    <xf numFmtId="2" fontId="2" fillId="0" borderId="4" xfId="0" applyNumberFormat="1" applyFont="1" applyBorder="1"/>
    <xf numFmtId="0" fontId="2" fillId="0" borderId="5" xfId="0" applyFont="1" applyBorder="1"/>
    <xf numFmtId="2" fontId="2" fillId="0" borderId="3" xfId="0" applyNumberFormat="1" applyFont="1" applyBorder="1"/>
    <xf numFmtId="2" fontId="2" fillId="0" borderId="2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0" xfId="0" applyFont="1"/>
    <xf numFmtId="0" fontId="4" fillId="0" borderId="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0" xfId="0" applyFont="1" applyBorder="1"/>
    <xf numFmtId="0" fontId="3" fillId="0" borderId="0" xfId="0" applyFont="1" applyBorder="1"/>
    <xf numFmtId="0" fontId="3" fillId="0" borderId="15" xfId="0" applyFont="1" applyBorder="1"/>
    <xf numFmtId="0" fontId="3" fillId="0" borderId="14" xfId="0" applyFont="1" applyBorder="1"/>
    <xf numFmtId="0" fontId="3" fillId="0" borderId="5" xfId="0" applyFont="1" applyBorder="1" applyAlignment="1">
      <alignment horizontal="center"/>
    </xf>
    <xf numFmtId="0" fontId="2" fillId="0" borderId="1" xfId="0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49" fontId="3" fillId="0" borderId="6" xfId="0" applyNumberFormat="1" applyFont="1" applyBorder="1"/>
    <xf numFmtId="0" fontId="3" fillId="0" borderId="9" xfId="0" applyFont="1" applyBorder="1"/>
    <xf numFmtId="0" fontId="3" fillId="0" borderId="8" xfId="0" applyFont="1" applyBorder="1"/>
    <xf numFmtId="0" fontId="3" fillId="0" borderId="7" xfId="0" applyFont="1" applyBorder="1"/>
    <xf numFmtId="49" fontId="3" fillId="0" borderId="0" xfId="0" applyNumberFormat="1" applyFont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8" xfId="0" applyFont="1" applyBorder="1"/>
    <xf numFmtId="2" fontId="2" fillId="0" borderId="6" xfId="0" applyNumberFormat="1" applyFont="1" applyBorder="1"/>
    <xf numFmtId="0" fontId="2" fillId="0" borderId="7" xfId="0" applyFont="1" applyBorder="1"/>
    <xf numFmtId="0" fontId="3" fillId="0" borderId="6" xfId="0" applyFont="1" applyBorder="1"/>
    <xf numFmtId="0" fontId="3" fillId="0" borderId="8" xfId="0" applyFont="1" applyBorder="1"/>
    <xf numFmtId="2" fontId="3" fillId="0" borderId="6" xfId="0" applyNumberFormat="1" applyFont="1" applyBorder="1"/>
    <xf numFmtId="2" fontId="3" fillId="0" borderId="8" xfId="0" applyNumberFormat="1" applyFont="1" applyBorder="1"/>
    <xf numFmtId="49" fontId="3" fillId="0" borderId="1" xfId="0" applyNumberFormat="1" applyFont="1" applyBorder="1"/>
    <xf numFmtId="0" fontId="3" fillId="0" borderId="11" xfId="0" applyFont="1" applyBorder="1"/>
    <xf numFmtId="2" fontId="3" fillId="0" borderId="1" xfId="0" applyNumberFormat="1" applyFont="1" applyBorder="1"/>
    <xf numFmtId="2" fontId="3" fillId="0" borderId="11" xfId="0" applyNumberFormat="1" applyFont="1" applyBorder="1"/>
    <xf numFmtId="2" fontId="3" fillId="0" borderId="5" xfId="0" applyNumberFormat="1" applyFont="1" applyBorder="1"/>
    <xf numFmtId="2" fontId="3" fillId="0" borderId="4" xfId="0" applyNumberFormat="1" applyFont="1" applyBorder="1"/>
    <xf numFmtId="4" fontId="3" fillId="0" borderId="5" xfId="0" applyNumberFormat="1" applyFont="1" applyBorder="1"/>
    <xf numFmtId="2" fontId="3" fillId="0" borderId="0" xfId="0" applyNumberFormat="1" applyFont="1" applyBorder="1"/>
    <xf numFmtId="2" fontId="3" fillId="0" borderId="2" xfId="0" applyNumberFormat="1" applyFont="1" applyBorder="1"/>
    <xf numFmtId="0" fontId="2" fillId="0" borderId="5" xfId="0" applyFont="1" applyBorder="1"/>
    <xf numFmtId="2" fontId="2" fillId="0" borderId="4" xfId="0" applyNumberFormat="1" applyFont="1" applyBorder="1"/>
    <xf numFmtId="0" fontId="5" fillId="0" borderId="4" xfId="0" applyFont="1" applyBorder="1"/>
    <xf numFmtId="0" fontId="2" fillId="0" borderId="2" xfId="0" applyFont="1" applyBorder="1"/>
    <xf numFmtId="0" fontId="2" fillId="0" borderId="1" xfId="0" applyFont="1" applyBorder="1"/>
    <xf numFmtId="0" fontId="3" fillId="0" borderId="10" xfId="0" applyFont="1" applyBorder="1"/>
    <xf numFmtId="0" fontId="3" fillId="0" borderId="0" xfId="0" applyFont="1" applyBorder="1"/>
    <xf numFmtId="0" fontId="3" fillId="0" borderId="7" xfId="0" applyFont="1" applyBorder="1"/>
    <xf numFmtId="0" fontId="4" fillId="0" borderId="0" xfId="0" applyFont="1" applyBorder="1"/>
    <xf numFmtId="0" fontId="2" fillId="0" borderId="12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4" xfId="0" applyFont="1" applyBorder="1" applyAlignment="1">
      <alignment horizontal="center"/>
    </xf>
    <xf numFmtId="0" fontId="3" fillId="0" borderId="12" xfId="0" applyFont="1" applyBorder="1"/>
    <xf numFmtId="0" fontId="3" fillId="0" borderId="14" xfId="0" applyFont="1" applyBorder="1"/>
    <xf numFmtId="0" fontId="2" fillId="0" borderId="1" xfId="0" applyFont="1" applyFill="1" applyBorder="1"/>
    <xf numFmtId="0" fontId="2" fillId="0" borderId="11" xfId="0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0" fontId="2" fillId="0" borderId="9" xfId="0" applyFont="1" applyBorder="1"/>
    <xf numFmtId="2" fontId="2" fillId="0" borderId="8" xfId="0" applyNumberFormat="1" applyFont="1" applyBorder="1"/>
    <xf numFmtId="16" fontId="3" fillId="0" borderId="2" xfId="0" applyNumberFormat="1" applyFont="1" applyBorder="1"/>
    <xf numFmtId="49" fontId="3" fillId="0" borderId="6" xfId="0" applyNumberFormat="1" applyFont="1" applyBorder="1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11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11" xfId="0" applyFont="1" applyBorder="1"/>
    <xf numFmtId="2" fontId="2" fillId="0" borderId="1" xfId="0" applyNumberFormat="1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6" xfId="0" applyFont="1" applyBorder="1"/>
    <xf numFmtId="0" fontId="2" fillId="0" borderId="8" xfId="0" applyFont="1" applyBorder="1"/>
    <xf numFmtId="2" fontId="2" fillId="0" borderId="6" xfId="0" applyNumberFormat="1" applyFont="1" applyBorder="1"/>
    <xf numFmtId="0" fontId="2" fillId="0" borderId="7" xfId="0" applyFont="1" applyBorder="1"/>
    <xf numFmtId="0" fontId="3" fillId="0" borderId="0" xfId="0" applyFont="1" applyBorder="1"/>
    <xf numFmtId="2" fontId="3" fillId="0" borderId="2" xfId="0" applyNumberFormat="1" applyFont="1" applyBorder="1"/>
    <xf numFmtId="0" fontId="3" fillId="0" borderId="6" xfId="0" applyFont="1" applyBorder="1"/>
    <xf numFmtId="0" fontId="3" fillId="0" borderId="8" xfId="0" applyFont="1" applyBorder="1"/>
    <xf numFmtId="2" fontId="3" fillId="0" borderId="6" xfId="0" applyNumberFormat="1" applyFont="1" applyBorder="1"/>
    <xf numFmtId="2" fontId="3" fillId="0" borderId="8" xfId="0" applyNumberFormat="1" applyFont="1" applyBorder="1"/>
    <xf numFmtId="49" fontId="3" fillId="0" borderId="1" xfId="0" applyNumberFormat="1" applyFont="1" applyBorder="1"/>
    <xf numFmtId="2" fontId="3" fillId="0" borderId="1" xfId="0" applyNumberFormat="1" applyFont="1" applyBorder="1"/>
    <xf numFmtId="2" fontId="3" fillId="0" borderId="11" xfId="0" applyNumberFormat="1" applyFont="1" applyBorder="1"/>
    <xf numFmtId="4" fontId="3" fillId="0" borderId="11" xfId="0" applyNumberFormat="1" applyFont="1" applyBorder="1"/>
    <xf numFmtId="2" fontId="3" fillId="0" borderId="4" xfId="0" applyNumberFormat="1" applyFont="1" applyBorder="1"/>
    <xf numFmtId="0" fontId="2" fillId="0" borderId="4" xfId="0" applyFont="1" applyBorder="1"/>
    <xf numFmtId="0" fontId="2" fillId="0" borderId="5" xfId="0" applyFont="1" applyBorder="1"/>
    <xf numFmtId="2" fontId="2" fillId="0" borderId="4" xfId="0" applyNumberFormat="1" applyFont="1" applyBorder="1"/>
    <xf numFmtId="0" fontId="2" fillId="0" borderId="2" xfId="0" applyFont="1" applyBorder="1"/>
    <xf numFmtId="2" fontId="0" fillId="0" borderId="0" xfId="0" applyNumberFormat="1"/>
    <xf numFmtId="2" fontId="3" fillId="0" borderId="0" xfId="0" applyNumberFormat="1" applyFont="1"/>
    <xf numFmtId="0" fontId="3" fillId="0" borderId="10" xfId="0" applyFont="1" applyBorder="1"/>
    <xf numFmtId="0" fontId="3" fillId="0" borderId="7" xfId="0" applyFont="1" applyBorder="1"/>
    <xf numFmtId="2" fontId="3" fillId="0" borderId="0" xfId="0" applyNumberFormat="1" applyFont="1" applyBorder="1"/>
    <xf numFmtId="0" fontId="3" fillId="0" borderId="12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9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left" indent="1"/>
    </xf>
    <xf numFmtId="0" fontId="3" fillId="0" borderId="14" xfId="0" applyFont="1" applyBorder="1"/>
    <xf numFmtId="0" fontId="2" fillId="0" borderId="1" xfId="0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2" fontId="2" fillId="0" borderId="0" xfId="0" applyNumberFormat="1" applyFont="1" applyBorder="1"/>
    <xf numFmtId="0" fontId="2" fillId="0" borderId="14" xfId="0" applyFont="1" applyBorder="1"/>
    <xf numFmtId="49" fontId="3" fillId="0" borderId="6" xfId="0" applyNumberFormat="1" applyFont="1" applyBorder="1"/>
    <xf numFmtId="14" fontId="3" fillId="0" borderId="6" xfId="0" applyNumberFormat="1" applyFont="1" applyBorder="1"/>
    <xf numFmtId="0" fontId="0" fillId="0" borderId="8" xfId="0" applyBorder="1"/>
    <xf numFmtId="0" fontId="0" fillId="0" borderId="9" xfId="0" applyBorder="1"/>
    <xf numFmtId="2" fontId="2" fillId="0" borderId="8" xfId="0" applyNumberFormat="1" applyFont="1" applyBorder="1"/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3" xfId="0" applyFont="1" applyBorder="1"/>
    <xf numFmtId="0" fontId="2" fillId="0" borderId="6" xfId="0" applyFont="1" applyBorder="1"/>
    <xf numFmtId="0" fontId="2" fillId="0" borderId="7" xfId="0" applyFont="1" applyBorder="1"/>
    <xf numFmtId="2" fontId="2" fillId="0" borderId="6" xfId="0" applyNumberFormat="1" applyFont="1" applyBorder="1"/>
    <xf numFmtId="0" fontId="2" fillId="0" borderId="8" xfId="0" applyFont="1" applyBorder="1"/>
    <xf numFmtId="0" fontId="2" fillId="0" borderId="9" xfId="0" applyFont="1" applyBorder="1"/>
    <xf numFmtId="2" fontId="2" fillId="0" borderId="7" xfId="0" applyNumberFormat="1" applyFont="1" applyBorder="1"/>
    <xf numFmtId="2" fontId="3" fillId="0" borderId="2" xfId="0" applyNumberFormat="1" applyFont="1" applyBorder="1"/>
    <xf numFmtId="2" fontId="3" fillId="0" borderId="0" xfId="0" applyNumberFormat="1" applyFont="1" applyBorder="1"/>
    <xf numFmtId="2" fontId="3" fillId="0" borderId="15" xfId="0" applyNumberFormat="1" applyFont="1" applyBorder="1"/>
    <xf numFmtId="2" fontId="3" fillId="0" borderId="14" xfId="0" applyNumberFormat="1" applyFont="1" applyBorder="1"/>
    <xf numFmtId="0" fontId="3" fillId="0" borderId="6" xfId="0" applyFont="1" applyBorder="1"/>
    <xf numFmtId="2" fontId="3" fillId="0" borderId="6" xfId="0" applyNumberFormat="1" applyFont="1" applyBorder="1"/>
    <xf numFmtId="2" fontId="3" fillId="0" borderId="9" xfId="0" applyNumberFormat="1" applyFont="1" applyBorder="1"/>
    <xf numFmtId="2" fontId="3" fillId="0" borderId="7" xfId="0" applyNumberFormat="1" applyFont="1" applyBorder="1"/>
    <xf numFmtId="49" fontId="3" fillId="0" borderId="1" xfId="0" applyNumberFormat="1" applyFont="1" applyBorder="1"/>
    <xf numFmtId="2" fontId="3" fillId="0" borderId="1" xfId="0" applyNumberFormat="1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2" fontId="3" fillId="0" borderId="10" xfId="0" applyNumberFormat="1" applyFont="1" applyBorder="1"/>
    <xf numFmtId="2" fontId="3" fillId="0" borderId="4" xfId="0" applyNumberFormat="1" applyFont="1" applyBorder="1"/>
    <xf numFmtId="49" fontId="3" fillId="0" borderId="4" xfId="0" applyNumberFormat="1" applyFont="1" applyBorder="1"/>
    <xf numFmtId="0" fontId="2" fillId="0" borderId="4" xfId="0" applyFont="1" applyBorder="1"/>
    <xf numFmtId="2" fontId="2" fillId="0" borderId="4" xfId="0" applyNumberFormat="1" applyFont="1" applyBorder="1"/>
    <xf numFmtId="0" fontId="2" fillId="0" borderId="5" xfId="0" applyFont="1" applyBorder="1"/>
    <xf numFmtId="0" fontId="2" fillId="0" borderId="3" xfId="0" applyFont="1" applyBorder="1"/>
    <xf numFmtId="2" fontId="2" fillId="0" borderId="13" xfId="0" applyNumberFormat="1" applyFont="1" applyBorder="1" applyAlignment="1">
      <alignment horizontal="left"/>
    </xf>
    <xf numFmtId="0" fontId="2" fillId="0" borderId="1" xfId="0" applyFont="1" applyBorder="1"/>
    <xf numFmtId="2" fontId="2" fillId="0" borderId="9" xfId="0" applyNumberFormat="1" applyFont="1" applyBorder="1"/>
    <xf numFmtId="2" fontId="2" fillId="0" borderId="5" xfId="0" applyNumberFormat="1" applyFont="1" applyBorder="1"/>
    <xf numFmtId="0" fontId="3" fillId="0" borderId="0" xfId="0" applyFont="1" applyBorder="1"/>
    <xf numFmtId="0" fontId="4" fillId="0" borderId="0" xfId="0" applyFont="1"/>
    <xf numFmtId="0" fontId="3" fillId="0" borderId="11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4" xfId="0" applyFont="1" applyBorder="1"/>
    <xf numFmtId="2" fontId="3" fillId="0" borderId="8" xfId="0" applyNumberFormat="1" applyFont="1" applyBorder="1"/>
    <xf numFmtId="0" fontId="4" fillId="0" borderId="0" xfId="0" applyFont="1" applyBorder="1"/>
    <xf numFmtId="0" fontId="2" fillId="0" borderId="12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13" xfId="0" applyFont="1" applyBorder="1"/>
    <xf numFmtId="0" fontId="3" fillId="0" borderId="12" xfId="0" applyFont="1" applyBorder="1"/>
    <xf numFmtId="0" fontId="2" fillId="0" borderId="1" xfId="0" applyFont="1" applyFill="1" applyBorder="1"/>
    <xf numFmtId="0" fontId="2" fillId="0" borderId="11" xfId="0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49" fontId="3" fillId="0" borderId="6" xfId="0" applyNumberFormat="1" applyFont="1" applyBorder="1"/>
    <xf numFmtId="2" fontId="2" fillId="0" borderId="0" xfId="0" applyNumberFormat="1" applyFont="1" applyBorder="1"/>
    <xf numFmtId="2" fontId="2" fillId="0" borderId="8" xfId="0" applyNumberFormat="1" applyFont="1" applyBorder="1"/>
    <xf numFmtId="0" fontId="2" fillId="0" borderId="0" xfId="0" applyFont="1"/>
    <xf numFmtId="164" fontId="2" fillId="0" borderId="0" xfId="2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11" xfId="0" applyFont="1" applyBorder="1"/>
    <xf numFmtId="0" fontId="3" fillId="0" borderId="5" xfId="0" applyFont="1" applyBorder="1"/>
    <xf numFmtId="0" fontId="2" fillId="0" borderId="9" xfId="0" applyFont="1" applyBorder="1"/>
    <xf numFmtId="0" fontId="2" fillId="0" borderId="4" xfId="0" applyFont="1" applyBorder="1"/>
    <xf numFmtId="2" fontId="2" fillId="0" borderId="4" xfId="0" applyNumberFormat="1" applyFont="1" applyBorder="1"/>
    <xf numFmtId="0" fontId="2" fillId="0" borderId="6" xfId="0" applyFont="1" applyBorder="1"/>
    <xf numFmtId="0" fontId="2" fillId="0" borderId="8" xfId="0" applyFont="1" applyBorder="1"/>
    <xf numFmtId="2" fontId="2" fillId="0" borderId="9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3" fillId="0" borderId="8" xfId="0" applyFont="1" applyBorder="1"/>
    <xf numFmtId="2" fontId="3" fillId="0" borderId="6" xfId="0" applyNumberFormat="1" applyFont="1" applyBorder="1"/>
    <xf numFmtId="2" fontId="3" fillId="0" borderId="8" xfId="0" applyNumberFormat="1" applyFont="1" applyBorder="1"/>
    <xf numFmtId="4" fontId="3" fillId="0" borderId="6" xfId="0" applyNumberFormat="1" applyFont="1" applyBorder="1"/>
    <xf numFmtId="49" fontId="3" fillId="0" borderId="1" xfId="0" applyNumberFormat="1" applyFont="1" applyBorder="1"/>
    <xf numFmtId="2" fontId="3" fillId="0" borderId="1" xfId="0" applyNumberFormat="1" applyFont="1" applyBorder="1"/>
    <xf numFmtId="2" fontId="3" fillId="0" borderId="11" xfId="0" applyNumberFormat="1" applyFont="1" applyBorder="1"/>
    <xf numFmtId="4" fontId="3" fillId="0" borderId="1" xfId="0" applyNumberFormat="1" applyFont="1" applyBorder="1"/>
    <xf numFmtId="49" fontId="3" fillId="0" borderId="4" xfId="0" applyNumberFormat="1" applyFont="1" applyBorder="1"/>
    <xf numFmtId="2" fontId="3" fillId="0" borderId="4" xfId="0" applyNumberFormat="1" applyFont="1" applyBorder="1"/>
    <xf numFmtId="2" fontId="3" fillId="0" borderId="5" xfId="0" applyNumberFormat="1" applyFont="1" applyBorder="1"/>
    <xf numFmtId="4" fontId="3" fillId="0" borderId="4" xfId="0" applyNumberFormat="1" applyFont="1" applyBorder="1"/>
    <xf numFmtId="2" fontId="3" fillId="0" borderId="13" xfId="0" applyNumberFormat="1" applyFont="1" applyBorder="1"/>
    <xf numFmtId="0" fontId="2" fillId="0" borderId="2" xfId="0" applyFont="1" applyBorder="1"/>
    <xf numFmtId="0" fontId="2" fillId="0" borderId="5" xfId="0" applyFont="1" applyBorder="1"/>
    <xf numFmtId="2" fontId="2" fillId="0" borderId="6" xfId="0" applyNumberFormat="1" applyFont="1" applyBorder="1"/>
    <xf numFmtId="0" fontId="2" fillId="0" borderId="1" xfId="0" applyFont="1" applyBorder="1"/>
    <xf numFmtId="0" fontId="2" fillId="0" borderId="15" xfId="0" applyFont="1" applyBorder="1"/>
    <xf numFmtId="2" fontId="2" fillId="0" borderId="1" xfId="0" applyNumberFormat="1" applyFont="1" applyBorder="1"/>
    <xf numFmtId="0" fontId="2" fillId="0" borderId="3" xfId="0" applyFont="1" applyBorder="1"/>
    <xf numFmtId="0" fontId="2" fillId="0" borderId="14" xfId="0" applyFont="1" applyBorder="1"/>
    <xf numFmtId="2" fontId="2" fillId="0" borderId="2" xfId="0" applyNumberFormat="1" applyFont="1" applyBorder="1"/>
    <xf numFmtId="0" fontId="0" fillId="0" borderId="5" xfId="0" applyBorder="1"/>
    <xf numFmtId="0" fontId="0" fillId="0" borderId="4" xfId="0" applyBorder="1"/>
    <xf numFmtId="0" fontId="3" fillId="0" borderId="10" xfId="0" applyFont="1" applyBorder="1"/>
    <xf numFmtId="0" fontId="3" fillId="0" borderId="0" xfId="0" applyFont="1" applyBorder="1"/>
    <xf numFmtId="0" fontId="3" fillId="0" borderId="7" xfId="0" applyFont="1" applyBorder="1"/>
    <xf numFmtId="0" fontId="3" fillId="0" borderId="15" xfId="0" applyFont="1" applyBorder="1"/>
    <xf numFmtId="0" fontId="3" fillId="0" borderId="14" xfId="0" applyFont="1" applyBorder="1"/>
    <xf numFmtId="0" fontId="2" fillId="0" borderId="12" xfId="0" applyFont="1" applyBorder="1"/>
    <xf numFmtId="0" fontId="3" fillId="0" borderId="12" xfId="0" applyFont="1" applyBorder="1"/>
    <xf numFmtId="0" fontId="3" fillId="0" borderId="9" xfId="0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" xfId="0" applyFont="1" applyFill="1" applyBorder="1"/>
    <xf numFmtId="0" fontId="2" fillId="0" borderId="11" xfId="0" applyFont="1" applyBorder="1"/>
    <xf numFmtId="49" fontId="3" fillId="0" borderId="2" xfId="0" applyNumberFormat="1" applyFont="1" applyBorder="1"/>
    <xf numFmtId="2" fontId="3" fillId="0" borderId="0" xfId="0" applyNumberFormat="1" applyFont="1" applyBorder="1"/>
    <xf numFmtId="14" fontId="3" fillId="0" borderId="2" xfId="0" applyNumberFormat="1" applyFont="1" applyBorder="1"/>
    <xf numFmtId="2" fontId="2" fillId="0" borderId="8" xfId="0" applyNumberFormat="1" applyFont="1" applyBorder="1"/>
    <xf numFmtId="0" fontId="2" fillId="0" borderId="7" xfId="0" applyFont="1" applyBorder="1"/>
    <xf numFmtId="49" fontId="3" fillId="0" borderId="15" xfId="0" applyNumberFormat="1" applyFont="1" applyBorder="1"/>
    <xf numFmtId="49" fontId="3" fillId="0" borderId="9" xfId="0" applyNumberFormat="1" applyFont="1" applyBorder="1"/>
    <xf numFmtId="2" fontId="0" fillId="0" borderId="0" xfId="0" applyNumberFormat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11" xfId="0" applyFont="1" applyBorder="1"/>
    <xf numFmtId="0" fontId="2" fillId="0" borderId="11" xfId="0" applyFont="1" applyBorder="1"/>
    <xf numFmtId="0" fontId="2" fillId="0" borderId="1" xfId="0" applyFont="1" applyBorder="1"/>
    <xf numFmtId="2" fontId="2" fillId="0" borderId="11" xfId="0" applyNumberFormat="1" applyFont="1" applyBorder="1"/>
    <xf numFmtId="0" fontId="2" fillId="0" borderId="12" xfId="0" applyFont="1" applyBorder="1"/>
    <xf numFmtId="2" fontId="2" fillId="0" borderId="1" xfId="0" applyNumberFormat="1" applyFont="1" applyBorder="1"/>
    <xf numFmtId="0" fontId="2" fillId="0" borderId="10" xfId="0" applyFont="1" applyBorder="1"/>
    <xf numFmtId="0" fontId="2" fillId="0" borderId="8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9" xfId="0" applyFont="1" applyBorder="1"/>
    <xf numFmtId="2" fontId="2" fillId="0" borderId="7" xfId="0" applyNumberFormat="1" applyFont="1" applyBorder="1"/>
    <xf numFmtId="2" fontId="3" fillId="0" borderId="10" xfId="0" applyNumberFormat="1" applyFont="1" applyBorder="1"/>
    <xf numFmtId="2" fontId="3" fillId="0" borderId="0" xfId="0" applyNumberFormat="1" applyFont="1" applyBorder="1"/>
    <xf numFmtId="2" fontId="3" fillId="0" borderId="15" xfId="0" applyNumberFormat="1" applyFont="1" applyBorder="1"/>
    <xf numFmtId="2" fontId="3" fillId="0" borderId="1" xfId="0" applyNumberFormat="1" applyFont="1" applyBorder="1"/>
    <xf numFmtId="0" fontId="3" fillId="0" borderId="6" xfId="0" applyFont="1" applyBorder="1"/>
    <xf numFmtId="2" fontId="3" fillId="0" borderId="7" xfId="0" applyNumberFormat="1" applyFont="1" applyBorder="1"/>
    <xf numFmtId="2" fontId="3" fillId="0" borderId="8" xfId="0" applyNumberFormat="1" applyFont="1" applyBorder="1"/>
    <xf numFmtId="2" fontId="3" fillId="0" borderId="9" xfId="0" applyNumberFormat="1" applyFont="1" applyBorder="1"/>
    <xf numFmtId="2" fontId="3" fillId="0" borderId="6" xfId="0" applyNumberFormat="1" applyFont="1" applyBorder="1"/>
    <xf numFmtId="49" fontId="3" fillId="0" borderId="1" xfId="0" applyNumberFormat="1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2" fontId="3" fillId="0" borderId="2" xfId="0" applyNumberFormat="1" applyFont="1" applyBorder="1"/>
    <xf numFmtId="2" fontId="3" fillId="0" borderId="13" xfId="0" applyNumberFormat="1" applyFont="1" applyBorder="1"/>
    <xf numFmtId="2" fontId="3" fillId="0" borderId="4" xfId="0" applyNumberFormat="1" applyFont="1" applyBorder="1"/>
    <xf numFmtId="2" fontId="3" fillId="0" borderId="14" xfId="0" applyNumberFormat="1" applyFont="1" applyBorder="1"/>
    <xf numFmtId="0" fontId="2" fillId="0" borderId="4" xfId="0" applyFont="1" applyBorder="1"/>
    <xf numFmtId="2" fontId="2" fillId="0" borderId="4" xfId="0" applyNumberFormat="1" applyFont="1" applyBorder="1"/>
    <xf numFmtId="0" fontId="2" fillId="0" borderId="13" xfId="0" applyFont="1" applyBorder="1"/>
    <xf numFmtId="0" fontId="2" fillId="0" borderId="3" xfId="0" applyFont="1" applyBorder="1"/>
    <xf numFmtId="2" fontId="2" fillId="0" borderId="13" xfId="0" applyNumberFormat="1" applyFont="1" applyBorder="1" applyAlignment="1">
      <alignment horizontal="left"/>
    </xf>
    <xf numFmtId="2" fontId="2" fillId="0" borderId="15" xfId="0" applyNumberFormat="1" applyFont="1" applyBorder="1"/>
    <xf numFmtId="0" fontId="2" fillId="0" borderId="2" xfId="0" applyFont="1" applyBorder="1"/>
    <xf numFmtId="0" fontId="2" fillId="0" borderId="5" xfId="0" applyFont="1" applyBorder="1"/>
    <xf numFmtId="2" fontId="2" fillId="0" borderId="3" xfId="0" applyNumberFormat="1" applyFont="1" applyBorder="1"/>
    <xf numFmtId="0" fontId="2" fillId="0" borderId="7" xfId="0" applyFont="1" applyBorder="1"/>
    <xf numFmtId="2" fontId="2" fillId="0" borderId="9" xfId="0" applyNumberFormat="1" applyFont="1" applyBorder="1"/>
    <xf numFmtId="0" fontId="3" fillId="0" borderId="0" xfId="0" applyFont="1" applyBorder="1"/>
    <xf numFmtId="2" fontId="3" fillId="0" borderId="3" xfId="0" applyNumberFormat="1" applyFont="1" applyBorder="1"/>
    <xf numFmtId="0" fontId="0" fillId="0" borderId="0" xfId="0" applyBorder="1"/>
    <xf numFmtId="0" fontId="4" fillId="0" borderId="0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12" xfId="0" applyFont="1" applyBorder="1"/>
    <xf numFmtId="0" fontId="3" fillId="0" borderId="10" xfId="0" applyFont="1" applyBorder="1"/>
    <xf numFmtId="0" fontId="3" fillId="0" borderId="14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4" xfId="0" applyFont="1" applyBorder="1" applyAlignment="1">
      <alignment horizontal="center"/>
    </xf>
    <xf numFmtId="0" fontId="3" fillId="0" borderId="13" xfId="0" applyFont="1" applyBorder="1"/>
    <xf numFmtId="0" fontId="2" fillId="0" borderId="1" xfId="0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2" fontId="2" fillId="0" borderId="0" xfId="0" applyNumberFormat="1" applyFont="1" applyBorder="1"/>
    <xf numFmtId="0" fontId="2" fillId="0" borderId="14" xfId="0" applyFont="1" applyBorder="1"/>
    <xf numFmtId="2" fontId="2" fillId="0" borderId="8" xfId="0" applyNumberFormat="1" applyFont="1" applyBorder="1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12" xfId="0" applyFont="1" applyBorder="1"/>
    <xf numFmtId="0" fontId="3" fillId="0" borderId="11" xfId="0" applyFont="1" applyBorder="1"/>
    <xf numFmtId="0" fontId="2" fillId="0" borderId="3" xfId="0" applyFont="1" applyBorder="1"/>
    <xf numFmtId="0" fontId="2" fillId="0" borderId="4" xfId="0" applyFont="1" applyBorder="1"/>
    <xf numFmtId="2" fontId="2" fillId="0" borderId="4" xfId="0" applyNumberFormat="1" applyFont="1" applyBorder="1"/>
    <xf numFmtId="0" fontId="2" fillId="0" borderId="5" xfId="0" applyFont="1" applyBorder="1"/>
    <xf numFmtId="2" fontId="2" fillId="0" borderId="13" xfId="0" applyNumberFormat="1" applyFont="1" applyBorder="1"/>
    <xf numFmtId="0" fontId="3" fillId="0" borderId="6" xfId="0" applyFont="1" applyBorder="1"/>
    <xf numFmtId="2" fontId="3" fillId="0" borderId="6" xfId="0" applyNumberFormat="1" applyFont="1" applyBorder="1"/>
    <xf numFmtId="2" fontId="3" fillId="0" borderId="8" xfId="0" applyNumberFormat="1" applyFont="1" applyBorder="1"/>
    <xf numFmtId="2" fontId="3" fillId="0" borderId="9" xfId="0" applyNumberFormat="1" applyFont="1" applyBorder="1"/>
    <xf numFmtId="2" fontId="3" fillId="0" borderId="7" xfId="0" applyNumberFormat="1" applyFont="1" applyBorder="1"/>
    <xf numFmtId="49" fontId="3" fillId="0" borderId="1" xfId="0" applyNumberFormat="1" applyFont="1" applyBorder="1"/>
    <xf numFmtId="2" fontId="3" fillId="0" borderId="1" xfId="0" applyNumberFormat="1" applyFont="1" applyBorder="1"/>
    <xf numFmtId="2" fontId="3" fillId="0" borderId="5" xfId="0" applyNumberFormat="1" applyFont="1" applyBorder="1"/>
    <xf numFmtId="2" fontId="3" fillId="0" borderId="3" xfId="0" applyNumberFormat="1" applyFont="1" applyBorder="1"/>
    <xf numFmtId="2" fontId="3" fillId="0" borderId="4" xfId="0" applyNumberFormat="1" applyFont="1" applyBorder="1"/>
    <xf numFmtId="2" fontId="3" fillId="0" borderId="13" xfId="0" applyNumberFormat="1" applyFont="1" applyBorder="1"/>
    <xf numFmtId="2" fontId="3" fillId="0" borderId="2" xfId="0" applyNumberFormat="1" applyFont="1" applyBorder="1"/>
    <xf numFmtId="2" fontId="3" fillId="0" borderId="15" xfId="0" applyNumberFormat="1" applyFont="1" applyBorder="1"/>
    <xf numFmtId="2" fontId="3" fillId="0" borderId="0" xfId="0" applyNumberFormat="1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2" fontId="3" fillId="0" borderId="10" xfId="0" applyNumberFormat="1" applyFont="1" applyBorder="1"/>
    <xf numFmtId="2" fontId="2" fillId="0" borderId="13" xfId="0" applyNumberFormat="1" applyFont="1" applyBorder="1" applyAlignment="1">
      <alignment horizontal="left"/>
    </xf>
    <xf numFmtId="0" fontId="2" fillId="0" borderId="1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2" xfId="0" applyFont="1" applyBorder="1"/>
    <xf numFmtId="2" fontId="2" fillId="0" borderId="15" xfId="0" applyNumberFormat="1" applyFont="1" applyBorder="1"/>
    <xf numFmtId="0" fontId="3" fillId="0" borderId="4" xfId="0" applyFont="1" applyBorder="1"/>
    <xf numFmtId="2" fontId="2" fillId="0" borderId="5" xfId="0" applyNumberFormat="1" applyFont="1" applyBorder="1"/>
    <xf numFmtId="2" fontId="2" fillId="0" borderId="3" xfId="0" applyNumberFormat="1" applyFont="1" applyBorder="1"/>
    <xf numFmtId="0" fontId="2" fillId="0" borderId="7" xfId="0" applyFont="1" applyBorder="1"/>
    <xf numFmtId="0" fontId="2" fillId="0" borderId="9" xfId="0" applyFont="1" applyBorder="1"/>
    <xf numFmtId="0" fontId="3" fillId="0" borderId="3" xfId="0" applyFont="1" applyBorder="1"/>
    <xf numFmtId="0" fontId="2" fillId="0" borderId="12" xfId="0" applyFont="1" applyBorder="1"/>
    <xf numFmtId="0" fontId="3" fillId="0" borderId="10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13" xfId="0" applyFont="1" applyBorder="1"/>
    <xf numFmtId="0" fontId="4" fillId="0" borderId="0" xfId="0" applyFont="1" applyBorder="1"/>
    <xf numFmtId="0" fontId="2" fillId="0" borderId="11" xfId="0" applyFont="1" applyBorder="1"/>
    <xf numFmtId="0" fontId="2" fillId="0" borderId="8" xfId="0" applyFont="1" applyBorder="1"/>
    <xf numFmtId="0" fontId="3" fillId="0" borderId="8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14" xfId="0" applyFont="1" applyBorder="1"/>
    <xf numFmtId="0" fontId="2" fillId="0" borderId="1" xfId="0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0" fontId="2" fillId="0" borderId="14" xfId="0" applyFont="1" applyBorder="1"/>
    <xf numFmtId="0" fontId="0" fillId="0" borderId="0" xfId="0"/>
    <xf numFmtId="0" fontId="0" fillId="0" borderId="0" xfId="0"/>
    <xf numFmtId="0" fontId="2" fillId="0" borderId="0" xfId="0" applyFont="1"/>
    <xf numFmtId="164" fontId="2" fillId="0" borderId="0" xfId="2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8" xfId="0" applyNumberFormat="1" applyFont="1" applyBorder="1"/>
    <xf numFmtId="2" fontId="2" fillId="0" borderId="9" xfId="0" applyNumberFormat="1" applyFont="1" applyBorder="1"/>
    <xf numFmtId="2" fontId="2" fillId="0" borderId="6" xfId="0" applyNumberFormat="1" applyFont="1" applyBorder="1"/>
    <xf numFmtId="2" fontId="2" fillId="0" borderId="4" xfId="0" applyNumberFormat="1" applyFont="1" applyBorder="1"/>
    <xf numFmtId="2" fontId="3" fillId="0" borderId="0" xfId="0" applyNumberFormat="1" applyFont="1" applyBorder="1"/>
    <xf numFmtId="2" fontId="3" fillId="0" borderId="15" xfId="0" applyNumberFormat="1" applyFont="1" applyBorder="1"/>
    <xf numFmtId="2" fontId="3" fillId="0" borderId="2" xfId="0" applyNumberFormat="1" applyFont="1" applyBorder="1"/>
    <xf numFmtId="0" fontId="3" fillId="0" borderId="6" xfId="0" applyFont="1" applyBorder="1"/>
    <xf numFmtId="2" fontId="3" fillId="0" borderId="8" xfId="0" applyNumberFormat="1" applyFont="1" applyBorder="1"/>
    <xf numFmtId="2" fontId="3" fillId="0" borderId="6" xfId="0" applyNumberFormat="1" applyFont="1" applyBorder="1"/>
    <xf numFmtId="49" fontId="3" fillId="0" borderId="1" xfId="0" applyNumberFormat="1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2" fontId="3" fillId="0" borderId="1" xfId="0" applyNumberFormat="1" applyFont="1" applyBorder="1"/>
    <xf numFmtId="2" fontId="3" fillId="0" borderId="9" xfId="0" applyNumberFormat="1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3" xfId="0" applyFont="1" applyBorder="1"/>
    <xf numFmtId="0" fontId="2" fillId="0" borderId="1" xfId="0" applyFont="1" applyBorder="1"/>
    <xf numFmtId="2" fontId="2" fillId="0" borderId="12" xfId="0" applyNumberFormat="1" applyFont="1" applyBorder="1"/>
    <xf numFmtId="2" fontId="2" fillId="0" borderId="1" xfId="0" applyNumberFormat="1" applyFont="1" applyBorder="1"/>
    <xf numFmtId="0" fontId="2" fillId="0" borderId="2" xfId="0" applyFont="1" applyBorder="1"/>
    <xf numFmtId="0" fontId="2" fillId="0" borderId="11" xfId="0" applyFont="1" applyBorder="1"/>
    <xf numFmtId="0" fontId="2" fillId="0" borderId="15" xfId="0" applyFont="1" applyBorder="1"/>
    <xf numFmtId="2" fontId="2" fillId="0" borderId="2" xfId="0" applyNumberFormat="1" applyFont="1" applyBorder="1"/>
    <xf numFmtId="0" fontId="3" fillId="0" borderId="0" xfId="0" applyFont="1" applyBorder="1"/>
    <xf numFmtId="0" fontId="3" fillId="0" borderId="15" xfId="0" applyFont="1" applyBorder="1"/>
    <xf numFmtId="2" fontId="3" fillId="0" borderId="4" xfId="0" applyNumberFormat="1" applyFont="1" applyBorder="1"/>
    <xf numFmtId="0" fontId="4" fillId="0" borderId="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0" xfId="0" applyFont="1" applyBorder="1"/>
    <xf numFmtId="0" fontId="3" fillId="0" borderId="14" xfId="0" applyFont="1" applyBorder="1"/>
    <xf numFmtId="0" fontId="2" fillId="0" borderId="8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" xfId="0" applyFont="1" applyFill="1" applyBorder="1"/>
    <xf numFmtId="49" fontId="3" fillId="0" borderId="2" xfId="0" applyNumberFormat="1" applyFont="1" applyBorder="1"/>
    <xf numFmtId="17" fontId="3" fillId="0" borderId="2" xfId="0" applyNumberFormat="1" applyFont="1" applyBorder="1"/>
    <xf numFmtId="14" fontId="3" fillId="0" borderId="2" xfId="0" applyNumberFormat="1" applyFont="1" applyBorder="1"/>
    <xf numFmtId="2" fontId="2" fillId="0" borderId="0" xfId="0" applyNumberFormat="1" applyFont="1" applyBorder="1"/>
    <xf numFmtId="0" fontId="2" fillId="0" borderId="12" xfId="0" applyFont="1" applyBorder="1"/>
    <xf numFmtId="0" fontId="2" fillId="0" borderId="14" xfId="0" applyFont="1" applyBorder="1"/>
    <xf numFmtId="49" fontId="3" fillId="0" borderId="6" xfId="0" applyNumberFormat="1" applyFont="1" applyBorder="1"/>
    <xf numFmtId="0" fontId="2" fillId="0" borderId="7" xfId="0" applyFont="1" applyBorder="1"/>
    <xf numFmtId="49" fontId="3" fillId="0" borderId="0" xfId="0" applyNumberFormat="1" applyFont="1" applyBorder="1"/>
    <xf numFmtId="0" fontId="0" fillId="0" borderId="0" xfId="0"/>
    <xf numFmtId="0" fontId="2" fillId="0" borderId="0" xfId="0" applyFont="1"/>
    <xf numFmtId="164" fontId="2" fillId="0" borderId="0" xfId="2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11" xfId="0" applyFont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8" xfId="0" applyNumberFormat="1" applyFont="1" applyBorder="1"/>
    <xf numFmtId="2" fontId="2" fillId="0" borderId="6" xfId="0" applyNumberFormat="1" applyFont="1" applyBorder="1"/>
    <xf numFmtId="2" fontId="2" fillId="0" borderId="9" xfId="0" applyNumberFormat="1" applyFont="1" applyBorder="1"/>
    <xf numFmtId="2" fontId="3" fillId="0" borderId="0" xfId="0" applyNumberFormat="1" applyFont="1" applyBorder="1"/>
    <xf numFmtId="2" fontId="3" fillId="0" borderId="15" xfId="0" applyNumberFormat="1" applyFont="1" applyBorder="1"/>
    <xf numFmtId="2" fontId="3" fillId="0" borderId="2" xfId="0" applyNumberFormat="1" applyFont="1" applyBorder="1"/>
    <xf numFmtId="0" fontId="3" fillId="0" borderId="6" xfId="0" applyFont="1" applyBorder="1"/>
    <xf numFmtId="2" fontId="3" fillId="0" borderId="8" xfId="0" applyNumberFormat="1" applyFont="1" applyBorder="1"/>
    <xf numFmtId="2" fontId="3" fillId="0" borderId="6" xfId="0" applyNumberFormat="1" applyFont="1" applyBorder="1"/>
    <xf numFmtId="49" fontId="3" fillId="0" borderId="1" xfId="0" applyNumberFormat="1" applyFont="1" applyBorder="1"/>
    <xf numFmtId="2" fontId="3" fillId="0" borderId="11" xfId="0" applyNumberFormat="1" applyFont="1" applyBorder="1"/>
    <xf numFmtId="2" fontId="3" fillId="0" borderId="1" xfId="0" applyNumberFormat="1" applyFont="1" applyBorder="1"/>
    <xf numFmtId="2" fontId="3" fillId="0" borderId="3" xfId="0" applyNumberFormat="1" applyFont="1" applyBorder="1"/>
    <xf numFmtId="2" fontId="3" fillId="0" borderId="4" xfId="0" applyNumberFormat="1" applyFont="1" applyBorder="1"/>
    <xf numFmtId="0" fontId="2" fillId="0" borderId="4" xfId="0" applyFont="1" applyBorder="1"/>
    <xf numFmtId="2" fontId="2" fillId="0" borderId="2" xfId="0" applyNumberFormat="1" applyFont="1" applyBorder="1"/>
    <xf numFmtId="0" fontId="2" fillId="0" borderId="8" xfId="0" applyFont="1" applyBorder="1"/>
    <xf numFmtId="0" fontId="2" fillId="0" borderId="2" xfId="0" applyFont="1" applyBorder="1"/>
    <xf numFmtId="0" fontId="2" fillId="0" borderId="5" xfId="0" applyFont="1" applyBorder="1"/>
    <xf numFmtId="0" fontId="2" fillId="0" borderId="3" xfId="0" applyFont="1" applyBorder="1"/>
    <xf numFmtId="2" fontId="2" fillId="0" borderId="4" xfId="0" applyNumberFormat="1" applyFont="1" applyBorder="1"/>
    <xf numFmtId="0" fontId="3" fillId="0" borderId="0" xfId="0" applyFont="1" applyBorder="1"/>
    <xf numFmtId="0" fontId="3" fillId="0" borderId="15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0" xfId="0" applyFont="1" applyBorder="1"/>
    <xf numFmtId="0" fontId="3" fillId="0" borderId="14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Fill="1" applyBorder="1"/>
    <xf numFmtId="49" fontId="3" fillId="0" borderId="2" xfId="0" applyNumberFormat="1" applyFont="1" applyBorder="1"/>
    <xf numFmtId="0" fontId="2" fillId="0" borderId="14" xfId="0" applyFont="1" applyBorder="1"/>
    <xf numFmtId="14" fontId="3" fillId="0" borderId="14" xfId="0" applyNumberFormat="1" applyFont="1" applyBorder="1"/>
    <xf numFmtId="0" fontId="2" fillId="0" borderId="15" xfId="0" applyFont="1" applyBorder="1"/>
    <xf numFmtId="2" fontId="2" fillId="0" borderId="0" xfId="0" applyNumberFormat="1" applyFont="1" applyBorder="1"/>
    <xf numFmtId="0" fontId="2" fillId="0" borderId="10" xfId="0" applyFont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14" fontId="3" fillId="0" borderId="2" xfId="0" applyNumberFormat="1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6" xfId="0" applyNumberFormat="1" applyFont="1" applyBorder="1"/>
    <xf numFmtId="2" fontId="2" fillId="0" borderId="7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2" fontId="3" fillId="0" borderId="6" xfId="0" applyNumberFormat="1" applyFont="1" applyBorder="1"/>
    <xf numFmtId="2" fontId="3" fillId="0" borderId="9" xfId="0" applyNumberFormat="1" applyFont="1" applyBorder="1"/>
    <xf numFmtId="2" fontId="3" fillId="0" borderId="7" xfId="0" applyNumberFormat="1" applyFont="1" applyBorder="1"/>
    <xf numFmtId="49" fontId="3" fillId="0" borderId="1" xfId="0" applyNumberFormat="1" applyFont="1" applyBorder="1"/>
    <xf numFmtId="2" fontId="3" fillId="0" borderId="1" xfId="0" applyNumberFormat="1" applyFont="1" applyBorder="1"/>
    <xf numFmtId="2" fontId="3" fillId="0" borderId="12" xfId="0" applyNumberFormat="1" applyFont="1" applyBorder="1"/>
    <xf numFmtId="2" fontId="3" fillId="0" borderId="2" xfId="0" applyNumberFormat="1" applyFont="1" applyBorder="1"/>
    <xf numFmtId="2" fontId="3" fillId="0" borderId="10" xfId="0" applyNumberFormat="1" applyFont="1" applyBorder="1"/>
    <xf numFmtId="2" fontId="3" fillId="0" borderId="4" xfId="0" applyNumberFormat="1" applyFont="1" applyBorder="1"/>
    <xf numFmtId="49" fontId="3" fillId="0" borderId="4" xfId="0" applyNumberFormat="1" applyFont="1" applyBorder="1"/>
    <xf numFmtId="2" fontId="3" fillId="0" borderId="3" xfId="0" applyNumberFormat="1" applyFont="1" applyBorder="1"/>
    <xf numFmtId="2" fontId="3" fillId="0" borderId="13" xfId="0" applyNumberFormat="1" applyFont="1" applyBorder="1"/>
    <xf numFmtId="0" fontId="2" fillId="0" borderId="4" xfId="0" applyFont="1" applyBorder="1"/>
    <xf numFmtId="2" fontId="2" fillId="0" borderId="4" xfId="0" applyNumberFormat="1" applyFont="1" applyBorder="1"/>
    <xf numFmtId="0" fontId="2" fillId="0" borderId="3" xfId="0" applyFont="1" applyBorder="1"/>
    <xf numFmtId="2" fontId="2" fillId="0" borderId="13" xfId="0" applyNumberFormat="1" applyFont="1" applyBorder="1" applyAlignment="1">
      <alignment horizontal="left"/>
    </xf>
    <xf numFmtId="0" fontId="2" fillId="0" borderId="11" xfId="0" applyFont="1" applyBorder="1"/>
    <xf numFmtId="2" fontId="2" fillId="0" borderId="9" xfId="0" applyNumberFormat="1" applyFont="1" applyBorder="1"/>
    <xf numFmtId="0" fontId="2" fillId="0" borderId="8" xfId="0" applyFont="1" applyBorder="1"/>
    <xf numFmtId="2" fontId="2" fillId="0" borderId="15" xfId="0" applyNumberFormat="1" applyFont="1" applyBorder="1"/>
    <xf numFmtId="0" fontId="2" fillId="0" borderId="15" xfId="0" applyFont="1" applyBorder="1"/>
    <xf numFmtId="0" fontId="2" fillId="0" borderId="5" xfId="0" applyFont="1" applyBorder="1"/>
    <xf numFmtId="0" fontId="2" fillId="0" borderId="7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5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9" xfId="0" applyFont="1" applyBorder="1"/>
    <xf numFmtId="2" fontId="3" fillId="0" borderId="8" xfId="0" applyNumberFormat="1" applyFont="1" applyBorder="1"/>
    <xf numFmtId="0" fontId="4" fillId="0" borderId="0" xfId="0" applyFont="1" applyBorder="1"/>
    <xf numFmtId="0" fontId="3" fillId="0" borderId="11" xfId="0" applyFont="1" applyBorder="1"/>
    <xf numFmtId="0" fontId="3" fillId="0" borderId="0" xfId="0" applyFont="1" applyBorder="1"/>
    <xf numFmtId="0" fontId="3" fillId="0" borderId="10" xfId="0" applyFont="1" applyBorder="1"/>
    <xf numFmtId="0" fontId="3" fillId="0" borderId="14" xfId="0" applyFont="1" applyBorder="1"/>
    <xf numFmtId="0" fontId="3" fillId="0" borderId="4" xfId="0" applyFont="1" applyBorder="1" applyAlignment="1">
      <alignment horizontal="center"/>
    </xf>
    <xf numFmtId="0" fontId="2" fillId="0" borderId="1" xfId="0" applyFont="1" applyFill="1" applyBorder="1"/>
    <xf numFmtId="0" fontId="2" fillId="0" borderId="12" xfId="0" applyFont="1" applyBorder="1"/>
    <xf numFmtId="0" fontId="2" fillId="0" borderId="10" xfId="0" applyFont="1" applyBorder="1"/>
    <xf numFmtId="49" fontId="3" fillId="0" borderId="2" xfId="0" applyNumberFormat="1" applyFont="1" applyBorder="1"/>
    <xf numFmtId="2" fontId="3" fillId="0" borderId="0" xfId="0" applyNumberFormat="1" applyFont="1" applyBorder="1"/>
    <xf numFmtId="14" fontId="3" fillId="0" borderId="15" xfId="0" applyNumberFormat="1" applyFont="1" applyBorder="1"/>
    <xf numFmtId="2" fontId="3" fillId="0" borderId="0" xfId="0" applyNumberFormat="1" applyFont="1" applyFill="1" applyBorder="1"/>
    <xf numFmtId="2" fontId="2" fillId="0" borderId="0" xfId="0" applyNumberFormat="1" applyFont="1" applyBorder="1"/>
    <xf numFmtId="0" fontId="2" fillId="0" borderId="14" xfId="0" applyFont="1" applyBorder="1"/>
    <xf numFmtId="0" fontId="2" fillId="0" borderId="2" xfId="0" applyFont="1" applyBorder="1"/>
    <xf numFmtId="2" fontId="3" fillId="0" borderId="11" xfId="0" applyNumberFormat="1" applyFont="1" applyBorder="1"/>
    <xf numFmtId="2" fontId="2" fillId="0" borderId="8" xfId="0" applyNumberFormat="1" applyFont="1" applyBorder="1"/>
    <xf numFmtId="0" fontId="0" fillId="0" borderId="0" xfId="0"/>
    <xf numFmtId="0" fontId="2" fillId="0" borderId="0" xfId="0" applyFont="1"/>
    <xf numFmtId="164" fontId="2" fillId="0" borderId="0" xfId="2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8" xfId="0" applyNumberFormat="1" applyFont="1" applyBorder="1"/>
    <xf numFmtId="2" fontId="2" fillId="0" borderId="6" xfId="0" applyNumberFormat="1" applyFont="1" applyBorder="1"/>
    <xf numFmtId="2" fontId="2" fillId="0" borderId="7" xfId="0" applyNumberFormat="1" applyFont="1" applyBorder="1"/>
    <xf numFmtId="2" fontId="2" fillId="0" borderId="9" xfId="0" applyNumberFormat="1" applyFont="1" applyBorder="1"/>
    <xf numFmtId="2" fontId="2" fillId="0" borderId="15" xfId="0" applyNumberFormat="1" applyFont="1" applyBorder="1"/>
    <xf numFmtId="2" fontId="3" fillId="0" borderId="0" xfId="0" applyNumberFormat="1" applyFont="1" applyBorder="1"/>
    <xf numFmtId="2" fontId="3" fillId="0" borderId="1" xfId="0" applyNumberFormat="1" applyFont="1" applyBorder="1"/>
    <xf numFmtId="2" fontId="3" fillId="0" borderId="2" xfId="0" applyNumberFormat="1" applyFont="1" applyBorder="1"/>
    <xf numFmtId="2" fontId="2" fillId="0" borderId="1" xfId="0" applyNumberFormat="1" applyFont="1" applyBorder="1"/>
    <xf numFmtId="2" fontId="3" fillId="0" borderId="14" xfId="0" applyNumberFormat="1" applyFont="1" applyBorder="1"/>
    <xf numFmtId="0" fontId="3" fillId="0" borderId="6" xfId="0" applyFont="1" applyBorder="1"/>
    <xf numFmtId="2" fontId="3" fillId="0" borderId="8" xfId="0" applyNumberFormat="1" applyFont="1" applyBorder="1"/>
    <xf numFmtId="2" fontId="3" fillId="0" borderId="6" xfId="0" applyNumberFormat="1" applyFont="1" applyBorder="1"/>
    <xf numFmtId="49" fontId="3" fillId="0" borderId="1" xfId="0" applyNumberFormat="1" applyFont="1" applyBorder="1"/>
    <xf numFmtId="2" fontId="3" fillId="0" borderId="11" xfId="0" applyNumberFormat="1" applyFont="1" applyBorder="1"/>
    <xf numFmtId="2" fontId="3" fillId="0" borderId="4" xfId="0" applyNumberFormat="1" applyFont="1" applyBorder="1"/>
    <xf numFmtId="2" fontId="3" fillId="0" borderId="9" xfId="0" applyNumberFormat="1" applyFont="1" applyBorder="1"/>
    <xf numFmtId="0" fontId="2" fillId="0" borderId="4" xfId="0" applyFont="1" applyBorder="1"/>
    <xf numFmtId="2" fontId="2" fillId="0" borderId="2" xfId="0" applyNumberFormat="1" applyFont="1" applyBorder="1"/>
    <xf numFmtId="0" fontId="2" fillId="0" borderId="5" xfId="0" applyFont="1" applyBorder="1"/>
    <xf numFmtId="2" fontId="2" fillId="0" borderId="4" xfId="0" applyNumberFormat="1" applyFont="1" applyBorder="1"/>
    <xf numFmtId="0" fontId="2" fillId="0" borderId="2" xfId="0" applyFont="1" applyBorder="1"/>
    <xf numFmtId="0" fontId="2" fillId="0" borderId="15" xfId="0" applyFont="1" applyBorder="1"/>
    <xf numFmtId="0" fontId="2" fillId="0" borderId="3" xfId="0" applyFont="1" applyBorder="1"/>
    <xf numFmtId="0" fontId="3" fillId="0" borderId="0" xfId="0" applyFont="1" applyBorder="1"/>
    <xf numFmtId="0" fontId="4" fillId="0" borderId="0" xfId="0" applyFont="1" applyBorder="1"/>
    <xf numFmtId="0" fontId="2" fillId="0" borderId="11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0" xfId="0" applyFont="1" applyBorder="1"/>
    <xf numFmtId="0" fontId="3" fillId="0" borderId="15" xfId="0" applyFont="1" applyBorder="1"/>
    <xf numFmtId="0" fontId="3" fillId="0" borderId="14" xfId="0" applyFont="1" applyBorder="1"/>
    <xf numFmtId="0" fontId="2" fillId="0" borderId="8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5" xfId="0" applyFont="1" applyBorder="1" applyAlignment="1">
      <alignment horizontal="center"/>
    </xf>
    <xf numFmtId="0" fontId="2" fillId="0" borderId="1" xfId="0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2" fontId="2" fillId="0" borderId="0" xfId="0" applyNumberFormat="1" applyFont="1" applyBorder="1"/>
    <xf numFmtId="0" fontId="2" fillId="0" borderId="14" xfId="0" applyFont="1" applyBorder="1"/>
    <xf numFmtId="0" fontId="2" fillId="0" borderId="1" xfId="0" applyFont="1" applyBorder="1"/>
    <xf numFmtId="0" fontId="2" fillId="0" borderId="12" xfId="0" applyFont="1" applyBorder="1"/>
    <xf numFmtId="49" fontId="3" fillId="0" borderId="6" xfId="0" applyNumberFormat="1" applyFont="1" applyBorder="1"/>
    <xf numFmtId="0" fontId="3" fillId="0" borderId="9" xfId="0" applyFont="1" applyBorder="1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4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11" xfId="0" applyFont="1" applyBorder="1"/>
    <xf numFmtId="0" fontId="2" fillId="0" borderId="12" xfId="0" applyFont="1" applyBorder="1"/>
    <xf numFmtId="0" fontId="2" fillId="0" borderId="1" xfId="0" applyFont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8" xfId="0" applyFont="1" applyBorder="1"/>
    <xf numFmtId="2" fontId="2" fillId="0" borderId="9" xfId="0" applyNumberFormat="1" applyFont="1" applyBorder="1"/>
    <xf numFmtId="0" fontId="3" fillId="0" borderId="6" xfId="0" applyFont="1" applyBorder="1"/>
    <xf numFmtId="0" fontId="3" fillId="0" borderId="9" xfId="0" applyFont="1" applyBorder="1"/>
    <xf numFmtId="2" fontId="3" fillId="0" borderId="1" xfId="0" applyNumberFormat="1" applyFont="1" applyBorder="1"/>
    <xf numFmtId="2" fontId="3" fillId="0" borderId="8" xfId="0" applyNumberFormat="1" applyFont="1" applyBorder="1"/>
    <xf numFmtId="2" fontId="3" fillId="0" borderId="9" xfId="0" applyNumberFormat="1" applyFont="1" applyBorder="1"/>
    <xf numFmtId="2" fontId="3" fillId="0" borderId="6" xfId="0" applyNumberFormat="1" applyFont="1" applyBorder="1"/>
    <xf numFmtId="2" fontId="3" fillId="0" borderId="14" xfId="0" applyNumberFormat="1" applyFont="1" applyBorder="1"/>
    <xf numFmtId="49" fontId="3" fillId="0" borderId="10" xfId="0" applyNumberFormat="1" applyFont="1" applyBorder="1"/>
    <xf numFmtId="0" fontId="3" fillId="0" borderId="12" xfId="0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2" fontId="3" fillId="0" borderId="15" xfId="0" applyNumberFormat="1" applyFont="1" applyBorder="1"/>
    <xf numFmtId="2" fontId="3" fillId="0" borderId="2" xfId="0" applyNumberFormat="1" applyFont="1" applyBorder="1"/>
    <xf numFmtId="2" fontId="3" fillId="0" borderId="4" xfId="0" applyNumberFormat="1" applyFont="1" applyBorder="1"/>
    <xf numFmtId="2" fontId="3" fillId="0" borderId="5" xfId="0" applyNumberFormat="1" applyFont="1" applyBorder="1"/>
    <xf numFmtId="2" fontId="3" fillId="0" borderId="3" xfId="0" applyNumberFormat="1" applyFont="1" applyBorder="1"/>
    <xf numFmtId="2" fontId="3" fillId="0" borderId="13" xfId="0" applyNumberFormat="1" applyFont="1" applyBorder="1"/>
    <xf numFmtId="2" fontId="3" fillId="0" borderId="0" xfId="0" applyNumberFormat="1" applyFont="1" applyBorder="1"/>
    <xf numFmtId="0" fontId="2" fillId="0" borderId="13" xfId="0" applyFont="1" applyBorder="1"/>
    <xf numFmtId="0" fontId="2" fillId="0" borderId="4" xfId="0" applyFont="1" applyBorder="1"/>
    <xf numFmtId="0" fontId="2" fillId="0" borderId="3" xfId="0" applyFont="1" applyBorder="1"/>
    <xf numFmtId="2" fontId="2" fillId="0" borderId="4" xfId="0" applyNumberFormat="1" applyFont="1" applyBorder="1"/>
    <xf numFmtId="0" fontId="2" fillId="0" borderId="7" xfId="0" applyFont="1" applyBorder="1"/>
    <xf numFmtId="0" fontId="2" fillId="0" borderId="15" xfId="0" applyFont="1" applyBorder="1"/>
    <xf numFmtId="2" fontId="2" fillId="0" borderId="2" xfId="0" applyNumberFormat="1" applyFont="1" applyBorder="1"/>
    <xf numFmtId="0" fontId="2" fillId="0" borderId="14" xfId="0" applyFont="1" applyBorder="1"/>
    <xf numFmtId="0" fontId="2" fillId="0" borderId="2" xfId="0" applyFont="1" applyBorder="1"/>
    <xf numFmtId="0" fontId="2" fillId="0" borderId="11" xfId="0" applyFont="1" applyBorder="1"/>
    <xf numFmtId="14" fontId="2" fillId="0" borderId="11" xfId="0" applyNumberFormat="1" applyFont="1" applyBorder="1"/>
    <xf numFmtId="2" fontId="2" fillId="0" borderId="10" xfId="0" applyNumberFormat="1" applyFont="1" applyBorder="1"/>
    <xf numFmtId="2" fontId="2" fillId="0" borderId="7" xfId="0" applyNumberFormat="1" applyFont="1" applyBorder="1"/>
    <xf numFmtId="0" fontId="3" fillId="0" borderId="0" xfId="0" applyFont="1" applyBorder="1"/>
    <xf numFmtId="0" fontId="3" fillId="0" borderId="3" xfId="0" applyFont="1" applyBorder="1"/>
    <xf numFmtId="0" fontId="3" fillId="0" borderId="13" xfId="0" applyFont="1" applyBorder="1"/>
    <xf numFmtId="0" fontId="3" fillId="2" borderId="6" xfId="0" applyFont="1" applyFill="1" applyBorder="1"/>
    <xf numFmtId="0" fontId="3" fillId="2" borderId="7" xfId="0" applyFont="1" applyFill="1" applyBorder="1"/>
    <xf numFmtId="0" fontId="0" fillId="0" borderId="8" xfId="0" applyBorder="1"/>
    <xf numFmtId="0" fontId="3" fillId="0" borderId="7" xfId="0" applyFont="1" applyBorder="1"/>
    <xf numFmtId="0" fontId="3" fillId="0" borderId="8" xfId="0" applyFont="1" applyBorder="1"/>
    <xf numFmtId="2" fontId="3" fillId="2" borderId="6" xfId="0" applyNumberFormat="1" applyFont="1" applyFill="1" applyBorder="1"/>
    <xf numFmtId="2" fontId="3" fillId="2" borderId="0" xfId="0" applyNumberFormat="1" applyFont="1" applyFill="1" applyBorder="1"/>
    <xf numFmtId="0" fontId="4" fillId="0" borderId="0" xfId="0" applyFont="1" applyBorder="1"/>
    <xf numFmtId="0" fontId="2" fillId="2" borderId="0" xfId="0" applyFont="1" applyFill="1"/>
    <xf numFmtId="0" fontId="3" fillId="0" borderId="15" xfId="0" applyFont="1" applyBorder="1"/>
    <xf numFmtId="0" fontId="3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10" xfId="0" applyFont="1" applyFill="1" applyBorder="1"/>
    <xf numFmtId="49" fontId="3" fillId="0" borderId="14" xfId="0" applyNumberFormat="1" applyFont="1" applyBorder="1"/>
    <xf numFmtId="14" fontId="3" fillId="0" borderId="2" xfId="0" applyNumberFormat="1" applyFont="1" applyBorder="1"/>
    <xf numFmtId="49" fontId="3" fillId="0" borderId="0" xfId="0" applyNumberFormat="1" applyFont="1" applyBorder="1"/>
    <xf numFmtId="2" fontId="2" fillId="0" borderId="0" xfId="0" applyNumberFormat="1" applyFont="1" applyBorder="1"/>
    <xf numFmtId="49" fontId="3" fillId="0" borderId="7" xfId="0" applyNumberFormat="1" applyFont="1" applyBorder="1"/>
    <xf numFmtId="2" fontId="2" fillId="0" borderId="8" xfId="0" applyNumberFormat="1" applyFont="1" applyBorder="1"/>
    <xf numFmtId="0" fontId="0" fillId="0" borderId="0" xfId="0"/>
    <xf numFmtId="0" fontId="4" fillId="0" borderId="0" xfId="0" applyFont="1"/>
    <xf numFmtId="0" fontId="2" fillId="0" borderId="0" xfId="0" applyFont="1"/>
    <xf numFmtId="164" fontId="3" fillId="0" borderId="0" xfId="2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4" xfId="0" applyFont="1" applyBorder="1"/>
    <xf numFmtId="0" fontId="2" fillId="0" borderId="6" xfId="0" applyFont="1" applyBorder="1"/>
    <xf numFmtId="2" fontId="2" fillId="0" borderId="13" xfId="0" applyNumberFormat="1" applyFont="1" applyBorder="1"/>
    <xf numFmtId="0" fontId="2" fillId="0" borderId="8" xfId="0" applyFont="1" applyBorder="1"/>
    <xf numFmtId="0" fontId="2" fillId="0" borderId="9" xfId="0" applyFont="1" applyBorder="1"/>
    <xf numFmtId="2" fontId="2" fillId="0" borderId="6" xfId="0" applyNumberFormat="1" applyFont="1" applyBorder="1"/>
    <xf numFmtId="2" fontId="2" fillId="0" borderId="4" xfId="0" applyNumberFormat="1" applyFont="1" applyBorder="1"/>
    <xf numFmtId="0" fontId="3" fillId="0" borderId="6" xfId="0" applyFont="1" applyBorder="1"/>
    <xf numFmtId="2" fontId="3" fillId="0" borderId="7" xfId="0" applyNumberFormat="1" applyFont="1" applyBorder="1"/>
    <xf numFmtId="2" fontId="3" fillId="0" borderId="8" xfId="0" applyNumberFormat="1" applyFont="1" applyBorder="1"/>
    <xf numFmtId="2" fontId="3" fillId="0" borderId="9" xfId="0" applyNumberFormat="1" applyFont="1" applyBorder="1"/>
    <xf numFmtId="2" fontId="3" fillId="0" borderId="2" xfId="0" applyNumberFormat="1" applyFont="1" applyBorder="1"/>
    <xf numFmtId="49" fontId="3" fillId="0" borderId="1" xfId="0" applyNumberFormat="1" applyFont="1" applyBorder="1"/>
    <xf numFmtId="2" fontId="3" fillId="0" borderId="10" xfId="0" applyNumberFormat="1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2" fontId="3" fillId="0" borderId="6" xfId="0" applyNumberFormat="1" applyFont="1" applyBorder="1"/>
    <xf numFmtId="2" fontId="3" fillId="0" borderId="5" xfId="0" applyNumberFormat="1" applyFont="1" applyBorder="1"/>
    <xf numFmtId="2" fontId="3" fillId="0" borderId="3" xfId="0" applyNumberFormat="1" applyFont="1" applyBorder="1"/>
    <xf numFmtId="2" fontId="3" fillId="0" borderId="4" xfId="0" applyNumberFormat="1" applyFont="1" applyBorder="1"/>
    <xf numFmtId="2" fontId="2" fillId="0" borderId="15" xfId="0" applyNumberFormat="1" applyFont="1" applyBorder="1"/>
    <xf numFmtId="0" fontId="2" fillId="0" borderId="2" xfId="0" applyFont="1" applyBorder="1"/>
    <xf numFmtId="0" fontId="2" fillId="0" borderId="7" xfId="0" applyFont="1" applyBorder="1"/>
    <xf numFmtId="2" fontId="2" fillId="0" borderId="3" xfId="0" applyNumberFormat="1" applyFont="1" applyBorder="1"/>
    <xf numFmtId="0" fontId="2" fillId="0" borderId="3" xfId="0" applyFont="1" applyBorder="1"/>
    <xf numFmtId="0" fontId="2" fillId="0" borderId="15" xfId="0" applyFont="1" applyBorder="1"/>
    <xf numFmtId="0" fontId="2" fillId="0" borderId="1" xfId="0" applyFont="1" applyBorder="1"/>
    <xf numFmtId="0" fontId="3" fillId="0" borderId="11" xfId="0" applyFont="1" applyBorder="1"/>
    <xf numFmtId="0" fontId="3" fillId="0" borderId="10" xfId="0" applyFont="1" applyBorder="1"/>
    <xf numFmtId="0" fontId="3" fillId="0" borderId="0" xfId="0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0" xfId="0" applyFont="1" applyBorder="1"/>
    <xf numFmtId="0" fontId="2" fillId="0" borderId="12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0" xfId="0" applyFont="1" applyBorder="1" applyAlignment="1">
      <alignment horizontal="center"/>
    </xf>
    <xf numFmtId="0" fontId="0" fillId="0" borderId="4" xfId="0" applyBorder="1"/>
    <xf numFmtId="0" fontId="4" fillId="0" borderId="3" xfId="0" applyFont="1" applyBorder="1"/>
    <xf numFmtId="0" fontId="2" fillId="0" borderId="5" xfId="0" applyFont="1" applyBorder="1"/>
    <xf numFmtId="0" fontId="3" fillId="0" borderId="12" xfId="0" applyFont="1" applyBorder="1"/>
    <xf numFmtId="0" fontId="2" fillId="0" borderId="1" xfId="0" applyFont="1" applyFill="1" applyBorder="1"/>
    <xf numFmtId="0" fontId="2" fillId="0" borderId="11" xfId="0" applyFont="1" applyBorder="1"/>
    <xf numFmtId="0" fontId="2" fillId="0" borderId="10" xfId="0" applyFont="1" applyBorder="1"/>
    <xf numFmtId="49" fontId="3" fillId="0" borderId="2" xfId="0" applyNumberFormat="1" applyFont="1" applyBorder="1"/>
    <xf numFmtId="14" fontId="3" fillId="0" borderId="0" xfId="0" applyNumberFormat="1" applyFont="1" applyBorder="1"/>
    <xf numFmtId="2" fontId="3" fillId="0" borderId="0" xfId="0" applyNumberFormat="1" applyFont="1"/>
    <xf numFmtId="2" fontId="3" fillId="0" borderId="0" xfId="0" applyNumberFormat="1" applyFont="1" applyBorder="1"/>
    <xf numFmtId="14" fontId="3" fillId="0" borderId="15" xfId="0" applyNumberFormat="1" applyFont="1" applyBorder="1"/>
    <xf numFmtId="14" fontId="3" fillId="0" borderId="15" xfId="0" applyNumberFormat="1" applyFont="1" applyFill="1" applyBorder="1"/>
    <xf numFmtId="0" fontId="3" fillId="0" borderId="2" xfId="0" applyFont="1" applyFill="1" applyBorder="1"/>
    <xf numFmtId="0" fontId="0" fillId="0" borderId="6" xfId="0" applyBorder="1"/>
    <xf numFmtId="2" fontId="2" fillId="0" borderId="8" xfId="0" applyNumberFormat="1" applyFont="1" applyBorder="1"/>
    <xf numFmtId="14" fontId="3" fillId="0" borderId="2" xfId="0" applyNumberFormat="1" applyFont="1" applyBorder="1"/>
    <xf numFmtId="49" fontId="3" fillId="0" borderId="6" xfId="0" applyNumberFormat="1" applyFont="1" applyBorder="1"/>
    <xf numFmtId="0" fontId="3" fillId="0" borderId="9" xfId="0" applyFont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7" xfId="0" applyNumberFormat="1" applyFont="1" applyBorder="1"/>
    <xf numFmtId="0" fontId="2" fillId="0" borderId="8" xfId="0" applyFont="1" applyBorder="1"/>
    <xf numFmtId="2" fontId="2" fillId="0" borderId="9" xfId="0" applyNumberFormat="1" applyFont="1" applyBorder="1"/>
    <xf numFmtId="2" fontId="2" fillId="0" borderId="6" xfId="0" applyNumberFormat="1" applyFont="1" applyBorder="1"/>
    <xf numFmtId="2" fontId="3" fillId="0" borderId="14" xfId="0" applyNumberFormat="1" applyFont="1" applyBorder="1"/>
    <xf numFmtId="2" fontId="3" fillId="0" borderId="0" xfId="0" applyNumberFormat="1" applyFont="1" applyBorder="1"/>
    <xf numFmtId="2" fontId="3" fillId="0" borderId="15" xfId="0" applyNumberFormat="1" applyFont="1" applyBorder="1"/>
    <xf numFmtId="2" fontId="3" fillId="0" borderId="2" xfId="0" applyNumberFormat="1" applyFont="1" applyBorder="1"/>
    <xf numFmtId="2" fontId="3" fillId="0" borderId="7" xfId="0" applyNumberFormat="1" applyFont="1" applyBorder="1"/>
    <xf numFmtId="2" fontId="3" fillId="0" borderId="8" xfId="0" applyNumberFormat="1" applyFont="1" applyBorder="1"/>
    <xf numFmtId="2" fontId="3" fillId="0" borderId="9" xfId="0" applyNumberFormat="1" applyFont="1" applyBorder="1"/>
    <xf numFmtId="2" fontId="3" fillId="0" borderId="6" xfId="0" applyNumberFormat="1" applyFont="1" applyBorder="1"/>
    <xf numFmtId="49" fontId="3" fillId="0" borderId="1" xfId="0" applyNumberFormat="1" applyFont="1" applyBorder="1"/>
    <xf numFmtId="2" fontId="3" fillId="0" borderId="10" xfId="0" applyNumberFormat="1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2" fontId="3" fillId="0" borderId="1" xfId="0" applyNumberFormat="1" applyFont="1" applyBorder="1"/>
    <xf numFmtId="2" fontId="3" fillId="0" borderId="5" xfId="0" applyNumberFormat="1" applyFont="1" applyBorder="1"/>
    <xf numFmtId="2" fontId="3" fillId="0" borderId="3" xfId="0" applyNumberFormat="1" applyFont="1" applyBorder="1"/>
    <xf numFmtId="2" fontId="3" fillId="0" borderId="4" xfId="0" applyNumberFormat="1" applyFont="1" applyBorder="1"/>
    <xf numFmtId="0" fontId="2" fillId="0" borderId="4" xfId="0" applyFont="1" applyBorder="1"/>
    <xf numFmtId="2" fontId="2" fillId="0" borderId="13" xfId="0" applyNumberFormat="1" applyFont="1" applyBorder="1"/>
    <xf numFmtId="0" fontId="2" fillId="0" borderId="5" xfId="0" applyFont="1" applyBorder="1"/>
    <xf numFmtId="0" fontId="2" fillId="0" borderId="3" xfId="0" applyFont="1" applyBorder="1"/>
    <xf numFmtId="2" fontId="2" fillId="0" borderId="3" xfId="0" applyNumberFormat="1" applyFont="1" applyBorder="1"/>
    <xf numFmtId="2" fontId="2" fillId="0" borderId="4" xfId="0" applyNumberFormat="1" applyFont="1" applyBorder="1"/>
    <xf numFmtId="2" fontId="2" fillId="0" borderId="2" xfId="0" applyNumberFormat="1" applyFont="1" applyBorder="1"/>
    <xf numFmtId="0" fontId="2" fillId="0" borderId="2" xfId="0" applyFont="1" applyBorder="1"/>
    <xf numFmtId="2" fontId="2" fillId="0" borderId="15" xfId="0" applyNumberFormat="1" applyFont="1" applyBorder="1"/>
    <xf numFmtId="0" fontId="2" fillId="0" borderId="12" xfId="0" applyFont="1" applyBorder="1"/>
    <xf numFmtId="2" fontId="2" fillId="0" borderId="8" xfId="0" applyNumberFormat="1" applyFont="1" applyBorder="1"/>
    <xf numFmtId="0" fontId="3" fillId="0" borderId="12" xfId="0" applyFont="1" applyBorder="1"/>
    <xf numFmtId="0" fontId="3" fillId="0" borderId="13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0" xfId="0" applyFont="1" applyBorder="1"/>
    <xf numFmtId="0" fontId="4" fillId="0" borderId="0" xfId="0" applyFont="1" applyBorder="1"/>
    <xf numFmtId="0" fontId="3" fillId="0" borderId="11" xfId="0" applyFont="1" applyBorder="1"/>
    <xf numFmtId="0" fontId="2" fillId="0" borderId="11" xfId="0" applyFont="1" applyBorder="1"/>
    <xf numFmtId="0" fontId="3" fillId="0" borderId="14" xfId="0" applyFont="1" applyBorder="1"/>
    <xf numFmtId="0" fontId="3" fillId="0" borderId="6" xfId="0" applyFont="1" applyBorder="1" applyAlignment="1">
      <alignment horizontal="center"/>
    </xf>
    <xf numFmtId="0" fontId="3" fillId="0" borderId="10" xfId="0" applyFont="1" applyBorder="1"/>
    <xf numFmtId="0" fontId="2" fillId="0" borderId="1" xfId="0" applyFont="1" applyFill="1" applyBorder="1"/>
    <xf numFmtId="49" fontId="3" fillId="0" borderId="2" xfId="0" applyNumberFormat="1" applyFont="1" applyBorder="1"/>
    <xf numFmtId="2" fontId="2" fillId="0" borderId="0" xfId="0" applyNumberFormat="1" applyFont="1" applyBorder="1"/>
    <xf numFmtId="0" fontId="2" fillId="0" borderId="14" xfId="0" applyFont="1" applyBorder="1"/>
    <xf numFmtId="0" fontId="2" fillId="0" borderId="10" xfId="0" applyFont="1" applyBorder="1"/>
    <xf numFmtId="14" fontId="3" fillId="0" borderId="0" xfId="0" applyNumberFormat="1" applyFont="1"/>
    <xf numFmtId="0" fontId="3" fillId="0" borderId="15" xfId="0" applyFont="1" applyFill="1" applyBorder="1"/>
    <xf numFmtId="0" fontId="0" fillId="0" borderId="15" xfId="0" applyBorder="1"/>
    <xf numFmtId="0" fontId="0" fillId="0" borderId="14" xfId="0" applyBorder="1"/>
    <xf numFmtId="49" fontId="3" fillId="0" borderId="6" xfId="0" applyNumberFormat="1" applyFont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8" xfId="0" applyFont="1" applyBorder="1"/>
    <xf numFmtId="2" fontId="2" fillId="0" borderId="7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2" fontId="3" fillId="0" borderId="6" xfId="0" applyNumberFormat="1" applyFont="1" applyBorder="1"/>
    <xf numFmtId="2" fontId="3" fillId="0" borderId="8" xfId="0" applyNumberFormat="1" applyFont="1" applyBorder="1"/>
    <xf numFmtId="2" fontId="3" fillId="0" borderId="9" xfId="0" applyNumberFormat="1" applyFont="1" applyBorder="1"/>
    <xf numFmtId="2" fontId="3" fillId="0" borderId="7" xfId="0" applyNumberFormat="1" applyFont="1" applyBorder="1"/>
    <xf numFmtId="49" fontId="3" fillId="0" borderId="1" xfId="0" applyNumberFormat="1" applyFont="1" applyBorder="1"/>
    <xf numFmtId="2" fontId="3" fillId="0" borderId="1" xfId="0" applyNumberFormat="1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2" fontId="3" fillId="0" borderId="2" xfId="0" applyNumberFormat="1" applyFont="1" applyBorder="1"/>
    <xf numFmtId="2" fontId="3" fillId="0" borderId="4" xfId="0" applyNumberFormat="1" applyFont="1" applyBorder="1"/>
    <xf numFmtId="2" fontId="3" fillId="0" borderId="0" xfId="0" applyNumberFormat="1" applyFont="1" applyBorder="1"/>
    <xf numFmtId="2" fontId="3" fillId="0" borderId="10" xfId="0" applyNumberFormat="1" applyFont="1" applyBorder="1"/>
    <xf numFmtId="0" fontId="2" fillId="0" borderId="4" xfId="0" applyFont="1" applyBorder="1"/>
    <xf numFmtId="2" fontId="2" fillId="0" borderId="4" xfId="0" applyNumberFormat="1" applyFont="1" applyBorder="1"/>
    <xf numFmtId="0" fontId="2" fillId="0" borderId="5" xfId="0" applyFont="1" applyBorder="1"/>
    <xf numFmtId="0" fontId="2" fillId="0" borderId="3" xfId="0" applyFont="1" applyBorder="1"/>
    <xf numFmtId="2" fontId="2" fillId="0" borderId="13" xfId="0" applyNumberFormat="1" applyFont="1" applyBorder="1" applyAlignment="1">
      <alignment horizontal="left"/>
    </xf>
    <xf numFmtId="0" fontId="2" fillId="0" borderId="2" xfId="0" applyFont="1" applyBorder="1"/>
    <xf numFmtId="2" fontId="2" fillId="0" borderId="15" xfId="0" applyNumberFormat="1" applyFont="1" applyBorder="1"/>
    <xf numFmtId="0" fontId="3" fillId="0" borderId="0" xfId="0" applyFont="1" applyBorder="1"/>
    <xf numFmtId="0" fontId="2" fillId="0" borderId="1" xfId="0" applyFont="1" applyBorder="1"/>
    <xf numFmtId="0" fontId="3" fillId="0" borderId="12" xfId="0" applyFont="1" applyBorder="1"/>
    <xf numFmtId="0" fontId="3" fillId="0" borderId="11" xfId="0" applyFont="1" applyBorder="1"/>
    <xf numFmtId="0" fontId="3" fillId="0" borderId="10" xfId="0" applyFont="1" applyBorder="1"/>
    <xf numFmtId="0" fontId="3" fillId="0" borderId="15" xfId="0" applyFont="1" applyBorder="1"/>
    <xf numFmtId="0" fontId="3" fillId="0" borderId="9" xfId="0" applyFont="1" applyBorder="1"/>
    <xf numFmtId="0" fontId="3" fillId="0" borderId="8" xfId="0" applyFont="1" applyBorder="1"/>
    <xf numFmtId="0" fontId="3" fillId="0" borderId="7" xfId="0" applyFont="1" applyBorder="1"/>
    <xf numFmtId="0" fontId="4" fillId="0" borderId="0" xfId="0" applyFont="1" applyBorder="1"/>
    <xf numFmtId="0" fontId="2" fillId="0" borderId="12" xfId="0" applyFont="1" applyBorder="1"/>
    <xf numFmtId="0" fontId="2" fillId="0" borderId="15" xfId="0" applyFont="1" applyBorder="1"/>
    <xf numFmtId="0" fontId="3" fillId="0" borderId="4" xfId="0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2" fillId="0" borderId="1" xfId="0" applyFont="1" applyFill="1" applyBorder="1"/>
    <xf numFmtId="0" fontId="2" fillId="0" borderId="11" xfId="0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2" fontId="2" fillId="0" borderId="0" xfId="0" applyNumberFormat="1" applyFont="1" applyBorder="1"/>
    <xf numFmtId="0" fontId="2" fillId="0" borderId="14" xfId="0" applyFont="1" applyBorder="1"/>
    <xf numFmtId="0" fontId="2" fillId="0" borderId="7" xfId="0" applyFont="1" applyBorder="1"/>
    <xf numFmtId="2" fontId="2" fillId="0" borderId="8" xfId="0" applyNumberFormat="1" applyFont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8" xfId="0" applyFont="1" applyBorder="1"/>
    <xf numFmtId="2" fontId="2" fillId="0" borderId="7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2" fontId="3" fillId="0" borderId="6" xfId="0" applyNumberFormat="1" applyFont="1" applyBorder="1"/>
    <xf numFmtId="2" fontId="3" fillId="0" borderId="8" xfId="0" applyNumberFormat="1" applyFont="1" applyBorder="1"/>
    <xf numFmtId="2" fontId="3" fillId="0" borderId="9" xfId="0" applyNumberFormat="1" applyFont="1" applyBorder="1"/>
    <xf numFmtId="2" fontId="3" fillId="0" borderId="7" xfId="0" applyNumberFormat="1" applyFont="1" applyBorder="1"/>
    <xf numFmtId="49" fontId="3" fillId="0" borderId="1" xfId="0" applyNumberFormat="1" applyFont="1" applyBorder="1"/>
    <xf numFmtId="2" fontId="3" fillId="0" borderId="1" xfId="0" applyNumberFormat="1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2" fontId="3" fillId="0" borderId="2" xfId="0" applyNumberFormat="1" applyFont="1" applyBorder="1"/>
    <xf numFmtId="2" fontId="3" fillId="0" borderId="4" xfId="0" applyNumberFormat="1" applyFont="1" applyBorder="1"/>
    <xf numFmtId="2" fontId="3" fillId="0" borderId="0" xfId="0" applyNumberFormat="1" applyFont="1" applyBorder="1"/>
    <xf numFmtId="2" fontId="3" fillId="0" borderId="10" xfId="0" applyNumberFormat="1" applyFont="1" applyBorder="1"/>
    <xf numFmtId="0" fontId="2" fillId="0" borderId="4" xfId="0" applyFont="1" applyBorder="1"/>
    <xf numFmtId="2" fontId="2" fillId="0" borderId="4" xfId="0" applyNumberFormat="1" applyFont="1" applyBorder="1"/>
    <xf numFmtId="0" fontId="2" fillId="0" borderId="3" xfId="0" applyFont="1" applyBorder="1"/>
    <xf numFmtId="2" fontId="2" fillId="0" borderId="13" xfId="0" applyNumberFormat="1" applyFont="1" applyBorder="1" applyAlignment="1">
      <alignment horizontal="left"/>
    </xf>
    <xf numFmtId="0" fontId="2" fillId="0" borderId="2" xfId="0" applyFont="1" applyBorder="1"/>
    <xf numFmtId="2" fontId="2" fillId="0" borderId="15" xfId="0" applyNumberFormat="1" applyFont="1" applyBorder="1"/>
    <xf numFmtId="2" fontId="2" fillId="0" borderId="9" xfId="0" applyNumberFormat="1" applyFont="1" applyBorder="1"/>
    <xf numFmtId="2" fontId="3" fillId="0" borderId="3" xfId="0" applyNumberFormat="1" applyFont="1" applyBorder="1"/>
    <xf numFmtId="2" fontId="3" fillId="0" borderId="13" xfId="0" applyNumberFormat="1" applyFont="1" applyBorder="1"/>
    <xf numFmtId="0" fontId="4" fillId="0" borderId="0" xfId="0" applyFont="1"/>
    <xf numFmtId="0" fontId="3" fillId="0" borderId="0" xfId="0" applyFont="1" applyBorder="1"/>
    <xf numFmtId="0" fontId="2" fillId="0" borderId="12" xfId="0" applyFont="1" applyBorder="1"/>
    <xf numFmtId="0" fontId="3" fillId="0" borderId="12" xfId="0" applyFont="1" applyBorder="1"/>
    <xf numFmtId="0" fontId="3" fillId="0" borderId="13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10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9" xfId="0" applyFont="1" applyBorder="1"/>
    <xf numFmtId="0" fontId="0" fillId="0" borderId="0" xfId="0" applyBorder="1"/>
    <xf numFmtId="0" fontId="4" fillId="0" borderId="0" xfId="0" applyFont="1" applyBorder="1"/>
    <xf numFmtId="0" fontId="3" fillId="0" borderId="11" xfId="0" applyFont="1" applyBorder="1"/>
    <xf numFmtId="0" fontId="0" fillId="0" borderId="6" xfId="0" applyBorder="1"/>
    <xf numFmtId="0" fontId="2" fillId="0" borderId="11" xfId="0" applyFont="1" applyBorder="1"/>
    <xf numFmtId="0" fontId="3" fillId="0" borderId="14" xfId="0" applyFont="1" applyBorder="1"/>
    <xf numFmtId="0" fontId="3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2" fontId="2" fillId="0" borderId="0" xfId="0" applyNumberFormat="1" applyFont="1" applyBorder="1"/>
    <xf numFmtId="0" fontId="2" fillId="0" borderId="14" xfId="0" applyFont="1" applyBorder="1"/>
    <xf numFmtId="0" fontId="2" fillId="0" borderId="1" xfId="0" applyFont="1" applyBorder="1"/>
    <xf numFmtId="2" fontId="2" fillId="0" borderId="8" xfId="0" applyNumberFormat="1" applyFont="1" applyBorder="1"/>
    <xf numFmtId="0" fontId="2" fillId="0" borderId="7" xfId="0" applyFont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8" xfId="0" applyFont="1" applyBorder="1"/>
    <xf numFmtId="2" fontId="2" fillId="0" borderId="7" xfId="0" applyNumberFormat="1" applyFont="1" applyBorder="1"/>
    <xf numFmtId="49" fontId="6" fillId="0" borderId="6" xfId="0" applyNumberFormat="1" applyFont="1" applyBorder="1"/>
    <xf numFmtId="0" fontId="3" fillId="0" borderId="6" xfId="0" applyFont="1" applyBorder="1"/>
    <xf numFmtId="2" fontId="3" fillId="0" borderId="7" xfId="0" applyNumberFormat="1" applyFont="1" applyBorder="1"/>
    <xf numFmtId="2" fontId="3" fillId="0" borderId="8" xfId="0" applyNumberFormat="1" applyFont="1" applyBorder="1"/>
    <xf numFmtId="2" fontId="3" fillId="0" borderId="9" xfId="0" applyNumberFormat="1" applyFont="1" applyBorder="1"/>
    <xf numFmtId="2" fontId="3" fillId="0" borderId="6" xfId="0" applyNumberFormat="1" applyFont="1" applyBorder="1"/>
    <xf numFmtId="49" fontId="3" fillId="0" borderId="1" xfId="0" applyNumberFormat="1" applyFont="1" applyBorder="1"/>
    <xf numFmtId="2" fontId="3" fillId="0" borderId="10" xfId="0" applyNumberFormat="1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2" fontId="3" fillId="0" borderId="2" xfId="0" applyNumberFormat="1" applyFont="1" applyBorder="1"/>
    <xf numFmtId="2" fontId="3" fillId="0" borderId="1" xfId="0" applyNumberFormat="1" applyFont="1" applyBorder="1"/>
    <xf numFmtId="2" fontId="3" fillId="0" borderId="4" xfId="0" applyNumberFormat="1" applyFont="1" applyBorder="1"/>
    <xf numFmtId="49" fontId="3" fillId="0" borderId="4" xfId="0" applyNumberFormat="1" applyFont="1" applyBorder="1"/>
    <xf numFmtId="2" fontId="3" fillId="0" borderId="13" xfId="0" applyNumberFormat="1" applyFont="1" applyBorder="1"/>
    <xf numFmtId="2" fontId="3" fillId="0" borderId="5" xfId="0" applyNumberFormat="1" applyFont="1" applyBorder="1"/>
    <xf numFmtId="2" fontId="3" fillId="0" borderId="3" xfId="0" applyNumberFormat="1" applyFont="1" applyBorder="1"/>
    <xf numFmtId="0" fontId="2" fillId="0" borderId="4" xfId="0" applyFont="1" applyBorder="1"/>
    <xf numFmtId="2" fontId="2" fillId="0" borderId="13" xfId="0" applyNumberFormat="1" applyFont="1" applyBorder="1" applyAlignment="1">
      <alignment horizontal="left"/>
    </xf>
    <xf numFmtId="0" fontId="2" fillId="0" borderId="3" xfId="0" applyFont="1" applyBorder="1"/>
    <xf numFmtId="2" fontId="2" fillId="0" borderId="4" xfId="0" applyNumberFormat="1" applyFont="1" applyBorder="1"/>
    <xf numFmtId="2" fontId="2" fillId="0" borderId="15" xfId="0" applyNumberFormat="1" applyFont="1" applyBorder="1"/>
    <xf numFmtId="0" fontId="2" fillId="0" borderId="2" xfId="0" applyFont="1" applyBorder="1"/>
    <xf numFmtId="0" fontId="2" fillId="0" borderId="5" xfId="0" applyFont="1" applyBorder="1"/>
    <xf numFmtId="0" fontId="2" fillId="0" borderId="12" xfId="0" applyFont="1" applyBorder="1"/>
    <xf numFmtId="0" fontId="3" fillId="0" borderId="12" xfId="0" applyFont="1" applyBorder="1"/>
    <xf numFmtId="0" fontId="3" fillId="0" borderId="13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Border="1"/>
    <xf numFmtId="0" fontId="3" fillId="0" borderId="1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4" xfId="0" applyFont="1" applyBorder="1"/>
    <xf numFmtId="0" fontId="3" fillId="0" borderId="4" xfId="0" applyFont="1" applyBorder="1" applyAlignment="1">
      <alignment horizontal="center"/>
    </xf>
    <xf numFmtId="0" fontId="2" fillId="0" borderId="1" xfId="0" applyFont="1" applyFill="1" applyBorder="1"/>
    <xf numFmtId="0" fontId="2" fillId="0" borderId="10" xfId="0" applyFont="1" applyBorder="1"/>
    <xf numFmtId="49" fontId="3" fillId="0" borderId="2" xfId="0" applyNumberFormat="1" applyFont="1" applyBorder="1"/>
    <xf numFmtId="14" fontId="3" fillId="0" borderId="0" xfId="0" applyNumberFormat="1" applyFont="1" applyBorder="1"/>
    <xf numFmtId="14" fontId="3" fillId="0" borderId="15" xfId="0" applyNumberFormat="1" applyFont="1" applyBorder="1"/>
    <xf numFmtId="2" fontId="3" fillId="0" borderId="15" xfId="0" applyNumberFormat="1" applyFont="1" applyBorder="1"/>
    <xf numFmtId="0" fontId="2" fillId="0" borderId="7" xfId="0" applyFont="1" applyBorder="1"/>
    <xf numFmtId="2" fontId="2" fillId="0" borderId="0" xfId="0" applyNumberFormat="1" applyFont="1" applyBorder="1"/>
    <xf numFmtId="0" fontId="2" fillId="0" borderId="14" xfId="0" applyFont="1" applyBorder="1"/>
    <xf numFmtId="168" fontId="3" fillId="0" borderId="11" xfId="0" applyNumberFormat="1" applyFont="1" applyBorder="1"/>
    <xf numFmtId="4" fontId="3" fillId="0" borderId="0" xfId="0" applyNumberFormat="1" applyFont="1" applyBorder="1"/>
    <xf numFmtId="2" fontId="2" fillId="0" borderId="9" xfId="0" applyNumberFormat="1" applyFont="1" applyBorder="1"/>
    <xf numFmtId="4" fontId="2" fillId="0" borderId="8" xfId="0" applyNumberFormat="1" applyFont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9" xfId="0" applyFont="1" applyBorder="1"/>
    <xf numFmtId="0" fontId="2" fillId="0" borderId="6" xfId="0" applyFont="1" applyBorder="1"/>
    <xf numFmtId="0" fontId="2" fillId="0" borderId="4" xfId="0" applyFont="1" applyBorder="1"/>
    <xf numFmtId="2" fontId="2" fillId="0" borderId="6" xfId="0" applyNumberFormat="1" applyFont="1" applyBorder="1"/>
    <xf numFmtId="0" fontId="2" fillId="0" borderId="8" xfId="0" applyFont="1" applyBorder="1"/>
    <xf numFmtId="2" fontId="2" fillId="0" borderId="7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2" fontId="3" fillId="0" borderId="6" xfId="0" applyNumberFormat="1" applyFont="1" applyBorder="1"/>
    <xf numFmtId="2" fontId="3" fillId="0" borderId="8" xfId="0" applyNumberFormat="1" applyFont="1" applyBorder="1"/>
    <xf numFmtId="2" fontId="3" fillId="0" borderId="9" xfId="0" applyNumberFormat="1" applyFont="1" applyBorder="1"/>
    <xf numFmtId="2" fontId="3" fillId="0" borderId="7" xfId="0" applyNumberFormat="1" applyFont="1" applyBorder="1"/>
    <xf numFmtId="49" fontId="3" fillId="0" borderId="1" xfId="0" applyNumberFormat="1" applyFont="1" applyBorder="1"/>
    <xf numFmtId="2" fontId="3" fillId="0" borderId="1" xfId="0" applyNumberFormat="1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2" fontId="3" fillId="0" borderId="2" xfId="0" applyNumberFormat="1" applyFont="1" applyBorder="1"/>
    <xf numFmtId="2" fontId="3" fillId="0" borderId="10" xfId="0" applyNumberFormat="1" applyFont="1" applyBorder="1"/>
    <xf numFmtId="2" fontId="3" fillId="0" borderId="4" xfId="0" applyNumberFormat="1" applyFont="1" applyBorder="1"/>
    <xf numFmtId="2" fontId="3" fillId="0" borderId="13" xfId="0" applyNumberFormat="1" applyFont="1" applyBorder="1"/>
    <xf numFmtId="2" fontId="3" fillId="0" borderId="14" xfId="0" applyNumberFormat="1" applyFont="1" applyBorder="1"/>
    <xf numFmtId="2" fontId="2" fillId="0" borderId="4" xfId="0" applyNumberFormat="1" applyFont="1" applyBorder="1"/>
    <xf numFmtId="0" fontId="2" fillId="0" borderId="5" xfId="0" applyFont="1" applyBorder="1"/>
    <xf numFmtId="0" fontId="2" fillId="0" borderId="3" xfId="0" applyFont="1" applyBorder="1"/>
    <xf numFmtId="2" fontId="2" fillId="0" borderId="13" xfId="0" applyNumberFormat="1" applyFont="1" applyBorder="1" applyAlignment="1">
      <alignment horizontal="left"/>
    </xf>
    <xf numFmtId="0" fontId="2" fillId="0" borderId="2" xfId="0" applyFont="1" applyBorder="1"/>
    <xf numFmtId="0" fontId="2" fillId="0" borderId="14" xfId="0" applyFont="1" applyBorder="1"/>
    <xf numFmtId="2" fontId="2" fillId="0" borderId="15" xfId="0" applyNumberFormat="1" applyFont="1" applyBorder="1"/>
    <xf numFmtId="0" fontId="2" fillId="0" borderId="13" xfId="0" applyFont="1" applyBorder="1"/>
    <xf numFmtId="0" fontId="2" fillId="0" borderId="7" xfId="0" applyFont="1" applyBorder="1"/>
    <xf numFmtId="2" fontId="2" fillId="0" borderId="13" xfId="0" applyNumberFormat="1" applyFont="1" applyBorder="1"/>
    <xf numFmtId="0" fontId="3" fillId="0" borderId="13" xfId="0" applyFont="1" applyBorder="1"/>
    <xf numFmtId="0" fontId="4" fillId="0" borderId="0" xfId="0" applyFont="1"/>
    <xf numFmtId="0" fontId="3" fillId="0" borderId="0" xfId="0" applyFont="1" applyBorder="1"/>
    <xf numFmtId="2" fontId="3" fillId="0" borderId="0" xfId="0" applyNumberFormat="1" applyFont="1" applyBorder="1"/>
    <xf numFmtId="0" fontId="3" fillId="0" borderId="12" xfId="0" applyFont="1" applyBorder="1"/>
    <xf numFmtId="0" fontId="3" fillId="0" borderId="15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2" fontId="3" fillId="0" borderId="3" xfId="0" applyNumberFormat="1" applyFont="1" applyBorder="1"/>
    <xf numFmtId="0" fontId="0" fillId="0" borderId="0" xfId="0" applyBorder="1"/>
    <xf numFmtId="0" fontId="4" fillId="0" borderId="0" xfId="0" applyFont="1" applyBorder="1"/>
    <xf numFmtId="0" fontId="2" fillId="0" borderId="12" xfId="0" applyFont="1" applyBorder="1"/>
    <xf numFmtId="0" fontId="3" fillId="0" borderId="11" xfId="0" applyFont="1" applyBorder="1"/>
    <xf numFmtId="0" fontId="2" fillId="0" borderId="15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4" xfId="0" applyFont="1" applyBorder="1"/>
    <xf numFmtId="0" fontId="3" fillId="0" borderId="4" xfId="0" applyFont="1" applyBorder="1" applyAlignment="1">
      <alignment horizontal="center"/>
    </xf>
    <xf numFmtId="0" fontId="2" fillId="0" borderId="1" xfId="0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2" fontId="2" fillId="0" borderId="0" xfId="0" applyNumberFormat="1" applyFont="1" applyBorder="1"/>
    <xf numFmtId="0" fontId="2" fillId="0" borderId="1" xfId="0" applyFont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11" xfId="0" applyFont="1" applyBorder="1"/>
    <xf numFmtId="0" fontId="2" fillId="0" borderId="12" xfId="0" applyFont="1" applyBorder="1"/>
    <xf numFmtId="0" fontId="2" fillId="0" borderId="1" xfId="0" applyFont="1" applyBorder="1"/>
    <xf numFmtId="2" fontId="2" fillId="0" borderId="11" xfId="0" applyNumberFormat="1" applyFont="1" applyBorder="1"/>
    <xf numFmtId="2" fontId="2" fillId="0" borderId="1" xfId="0" applyNumberFormat="1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8" xfId="0" applyFont="1" applyBorder="1"/>
    <xf numFmtId="2" fontId="2" fillId="0" borderId="7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2" fontId="3" fillId="0" borderId="6" xfId="0" applyNumberFormat="1" applyFont="1" applyBorder="1"/>
    <xf numFmtId="2" fontId="3" fillId="0" borderId="8" xfId="0" applyNumberFormat="1" applyFont="1" applyBorder="1"/>
    <xf numFmtId="2" fontId="3" fillId="0" borderId="9" xfId="0" applyNumberFormat="1" applyFont="1" applyBorder="1"/>
    <xf numFmtId="2" fontId="3" fillId="0" borderId="7" xfId="0" applyNumberFormat="1" applyFont="1" applyBorder="1"/>
    <xf numFmtId="49" fontId="3" fillId="0" borderId="4" xfId="0" applyNumberFormat="1" applyFont="1" applyBorder="1"/>
    <xf numFmtId="2" fontId="3" fillId="0" borderId="1" xfId="0" applyNumberFormat="1" applyFont="1" applyBorder="1"/>
    <xf numFmtId="2" fontId="3" fillId="0" borderId="5" xfId="0" applyNumberFormat="1" applyFont="1" applyBorder="1"/>
    <xf numFmtId="2" fontId="3" fillId="0" borderId="3" xfId="0" applyNumberFormat="1" applyFont="1" applyBorder="1"/>
    <xf numFmtId="2" fontId="3" fillId="0" borderId="4" xfId="0" applyNumberFormat="1" applyFont="1" applyBorder="1"/>
    <xf numFmtId="2" fontId="3" fillId="0" borderId="13" xfId="0" applyNumberFormat="1" applyFont="1" applyBorder="1"/>
    <xf numFmtId="49" fontId="3" fillId="0" borderId="1" xfId="0" applyNumberFormat="1" applyFont="1" applyBorder="1"/>
    <xf numFmtId="0" fontId="2" fillId="0" borderId="4" xfId="0" applyFont="1" applyBorder="1"/>
    <xf numFmtId="2" fontId="2" fillId="0" borderId="4" xfId="0" applyNumberFormat="1" applyFont="1" applyBorder="1"/>
    <xf numFmtId="0" fontId="2" fillId="0" borderId="5" xfId="0" applyFont="1" applyBorder="1"/>
    <xf numFmtId="0" fontId="2" fillId="0" borderId="3" xfId="0" applyFont="1" applyBorder="1"/>
    <xf numFmtId="2" fontId="2" fillId="0" borderId="5" xfId="0" applyNumberFormat="1" applyFont="1" applyBorder="1" applyAlignment="1">
      <alignment horizontal="left"/>
    </xf>
    <xf numFmtId="0" fontId="2" fillId="0" borderId="2" xfId="0" applyFont="1" applyBorder="1"/>
    <xf numFmtId="2" fontId="2" fillId="0" borderId="15" xfId="0" applyNumberFormat="1" applyFont="1" applyBorder="1"/>
    <xf numFmtId="0" fontId="0" fillId="0" borderId="6" xfId="0" applyBorder="1"/>
    <xf numFmtId="0" fontId="2" fillId="0" borderId="15" xfId="0" applyFont="1" applyBorder="1"/>
    <xf numFmtId="0" fontId="2" fillId="0" borderId="7" xfId="0" applyFont="1" applyBorder="1"/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/>
    <xf numFmtId="0" fontId="3" fillId="0" borderId="12" xfId="0" applyFont="1" applyBorder="1"/>
    <xf numFmtId="0" fontId="3" fillId="0" borderId="10" xfId="0" applyFont="1" applyBorder="1"/>
    <xf numFmtId="0" fontId="3" fillId="0" borderId="13" xfId="0" applyFont="1" applyBorder="1"/>
    <xf numFmtId="2" fontId="3" fillId="0" borderId="12" xfId="0" applyNumberFormat="1" applyFont="1" applyBorder="1"/>
    <xf numFmtId="0" fontId="3" fillId="0" borderId="15" xfId="0" applyFont="1" applyBorder="1"/>
    <xf numFmtId="9" fontId="3" fillId="0" borderId="8" xfId="0" applyNumberFormat="1" applyFont="1" applyBorder="1"/>
    <xf numFmtId="0" fontId="3" fillId="0" borderId="9" xfId="0" applyFont="1" applyBorder="1"/>
    <xf numFmtId="0" fontId="3" fillId="0" borderId="8" xfId="0" applyFont="1" applyBorder="1"/>
    <xf numFmtId="0" fontId="4" fillId="0" borderId="0" xfId="0" applyFont="1" applyBorder="1"/>
    <xf numFmtId="0" fontId="2" fillId="0" borderId="11" xfId="0" applyFont="1" applyBorder="1"/>
    <xf numFmtId="0" fontId="3" fillId="0" borderId="7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4" xfId="0" applyFont="1" applyBorder="1"/>
    <xf numFmtId="0" fontId="2" fillId="0" borderId="1" xfId="0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2" fontId="2" fillId="0" borderId="0" xfId="0" applyNumberFormat="1" applyFont="1" applyBorder="1"/>
    <xf numFmtId="0" fontId="2" fillId="0" borderId="14" xfId="0" applyFont="1" applyBorder="1"/>
    <xf numFmtId="14" fontId="3" fillId="0" borderId="6" xfId="0" applyNumberFormat="1" applyFont="1" applyBorder="1"/>
    <xf numFmtId="2" fontId="2" fillId="0" borderId="8" xfId="0" applyNumberFormat="1" applyFont="1" applyBorder="1"/>
    <xf numFmtId="2" fontId="3" fillId="0" borderId="11" xfId="0" applyNumberFormat="1" applyFont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8" xfId="0" applyFont="1" applyBorder="1"/>
    <xf numFmtId="2" fontId="2" fillId="0" borderId="7" xfId="0" applyNumberFormat="1" applyFont="1" applyBorder="1"/>
    <xf numFmtId="0" fontId="3" fillId="0" borderId="6" xfId="0" applyFont="1" applyBorder="1"/>
    <xf numFmtId="2" fontId="3" fillId="0" borderId="6" xfId="0" applyNumberFormat="1" applyFont="1" applyBorder="1"/>
    <xf numFmtId="2" fontId="3" fillId="0" borderId="8" xfId="0" applyNumberFormat="1" applyFont="1" applyBorder="1"/>
    <xf numFmtId="2" fontId="3" fillId="0" borderId="9" xfId="0" applyNumberFormat="1" applyFont="1" applyBorder="1"/>
    <xf numFmtId="2" fontId="3" fillId="0" borderId="7" xfId="0" applyNumberFormat="1" applyFont="1" applyBorder="1"/>
    <xf numFmtId="49" fontId="3" fillId="0" borderId="1" xfId="0" applyNumberFormat="1" applyFont="1" applyBorder="1"/>
    <xf numFmtId="2" fontId="3" fillId="0" borderId="1" xfId="0" applyNumberFormat="1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2" fontId="3" fillId="0" borderId="2" xfId="0" applyNumberFormat="1" applyFont="1" applyBorder="1"/>
    <xf numFmtId="2" fontId="3" fillId="0" borderId="10" xfId="0" applyNumberFormat="1" applyFont="1" applyBorder="1"/>
    <xf numFmtId="49" fontId="3" fillId="0" borderId="4" xfId="0" applyNumberFormat="1" applyFont="1" applyBorder="1"/>
    <xf numFmtId="2" fontId="3" fillId="0" borderId="4" xfId="0" applyNumberFormat="1" applyFont="1" applyBorder="1"/>
    <xf numFmtId="2" fontId="3" fillId="0" borderId="5" xfId="0" applyNumberFormat="1" applyFont="1" applyBorder="1"/>
    <xf numFmtId="2" fontId="3" fillId="0" borderId="3" xfId="0" applyNumberFormat="1" applyFont="1" applyBorder="1"/>
    <xf numFmtId="2" fontId="3" fillId="0" borderId="13" xfId="0" applyNumberFormat="1" applyFont="1" applyBorder="1"/>
    <xf numFmtId="49" fontId="3" fillId="0" borderId="9" xfId="0" applyNumberFormat="1" applyFont="1" applyBorder="1"/>
    <xf numFmtId="0" fontId="3" fillId="0" borderId="7" xfId="0" applyFont="1" applyBorder="1"/>
    <xf numFmtId="0" fontId="2" fillId="0" borderId="7" xfId="0" applyFont="1" applyBorder="1"/>
    <xf numFmtId="2" fontId="2" fillId="0" borderId="8" xfId="0" applyNumberFormat="1" applyFont="1" applyBorder="1"/>
    <xf numFmtId="2" fontId="2" fillId="0" borderId="9" xfId="0" applyNumberFormat="1" applyFont="1" applyBorder="1"/>
    <xf numFmtId="0" fontId="2" fillId="0" borderId="4" xfId="0" applyFont="1" applyBorder="1"/>
    <xf numFmtId="2" fontId="2" fillId="0" borderId="4" xfId="0" applyNumberFormat="1" applyFont="1" applyBorder="1"/>
    <xf numFmtId="0" fontId="2" fillId="0" borderId="5" xfId="0" applyFont="1" applyBorder="1"/>
    <xf numFmtId="0" fontId="2" fillId="0" borderId="3" xfId="0" applyFont="1" applyBorder="1"/>
    <xf numFmtId="2" fontId="2" fillId="0" borderId="13" xfId="0" applyNumberFormat="1" applyFont="1" applyBorder="1" applyAlignment="1">
      <alignment horizontal="left"/>
    </xf>
    <xf numFmtId="2" fontId="2" fillId="0" borderId="15" xfId="0" applyNumberFormat="1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15" xfId="0" applyFont="1" applyBorder="1"/>
    <xf numFmtId="0" fontId="3" fillId="0" borderId="0" xfId="0" applyFont="1" applyBorder="1"/>
    <xf numFmtId="2" fontId="3" fillId="0" borderId="0" xfId="0" applyNumberFormat="1" applyFont="1" applyBorder="1"/>
    <xf numFmtId="0" fontId="2" fillId="0" borderId="11" xfId="0" applyFont="1" applyBorder="1"/>
    <xf numFmtId="0" fontId="2" fillId="0" borderId="12" xfId="0" applyFont="1" applyBorder="1"/>
    <xf numFmtId="0" fontId="3" fillId="0" borderId="13" xfId="0" applyFont="1" applyBorder="1"/>
    <xf numFmtId="0" fontId="3" fillId="2" borderId="4" xfId="0" applyFont="1" applyFill="1" applyBorder="1"/>
    <xf numFmtId="0" fontId="3" fillId="0" borderId="8" xfId="0" applyFont="1" applyBorder="1"/>
    <xf numFmtId="2" fontId="3" fillId="2" borderId="6" xfId="0" applyNumberFormat="1" applyFont="1" applyFill="1" applyBorder="1"/>
    <xf numFmtId="0" fontId="4" fillId="0" borderId="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5" xfId="0" applyFont="1" applyBorder="1"/>
    <xf numFmtId="0" fontId="3" fillId="0" borderId="14" xfId="0" applyFont="1" applyBorder="1"/>
    <xf numFmtId="0" fontId="2" fillId="0" borderId="1" xfId="0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14" fontId="3" fillId="0" borderId="0" xfId="0" applyNumberFormat="1" applyFont="1" applyBorder="1"/>
    <xf numFmtId="2" fontId="2" fillId="0" borderId="0" xfId="0" applyNumberFormat="1" applyFont="1" applyBorder="1"/>
    <xf numFmtId="0" fontId="2" fillId="0" borderId="14" xfId="0" applyFont="1" applyBorder="1"/>
    <xf numFmtId="49" fontId="3" fillId="0" borderId="6" xfId="0" applyNumberFormat="1" applyFont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8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9" xfId="0" applyFont="1" applyBorder="1"/>
    <xf numFmtId="2" fontId="2" fillId="0" borderId="7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2" fontId="3" fillId="0" borderId="6" xfId="0" applyNumberFormat="1" applyFont="1" applyBorder="1"/>
    <xf numFmtId="2" fontId="3" fillId="0" borderId="8" xfId="0" applyNumberFormat="1" applyFont="1" applyBorder="1"/>
    <xf numFmtId="2" fontId="3" fillId="0" borderId="9" xfId="0" applyNumberFormat="1" applyFont="1" applyBorder="1"/>
    <xf numFmtId="2" fontId="3" fillId="0" borderId="7" xfId="0" applyNumberFormat="1" applyFont="1" applyBorder="1"/>
    <xf numFmtId="49" fontId="3" fillId="0" borderId="1" xfId="0" applyNumberFormat="1" applyFont="1" applyBorder="1"/>
    <xf numFmtId="2" fontId="3" fillId="0" borderId="1" xfId="0" applyNumberFormat="1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2" fontId="3" fillId="0" borderId="2" xfId="0" applyNumberFormat="1" applyFont="1" applyBorder="1"/>
    <xf numFmtId="2" fontId="3" fillId="0" borderId="10" xfId="0" applyNumberFormat="1" applyFont="1" applyBorder="1"/>
    <xf numFmtId="2" fontId="3" fillId="0" borderId="4" xfId="0" applyNumberFormat="1" applyFont="1" applyBorder="1"/>
    <xf numFmtId="49" fontId="2" fillId="0" borderId="4" xfId="0" applyNumberFormat="1" applyFont="1" applyBorder="1"/>
    <xf numFmtId="0" fontId="2" fillId="0" borderId="4" xfId="0" applyFont="1" applyBorder="1"/>
    <xf numFmtId="2" fontId="2" fillId="0" borderId="4" xfId="0" applyNumberFormat="1" applyFont="1" applyBorder="1"/>
    <xf numFmtId="2" fontId="2" fillId="0" borderId="5" xfId="0" applyNumberFormat="1" applyFont="1" applyBorder="1"/>
    <xf numFmtId="2" fontId="2" fillId="0" borderId="3" xfId="0" applyNumberFormat="1" applyFont="1" applyBorder="1"/>
    <xf numFmtId="2" fontId="2" fillId="0" borderId="13" xfId="0" applyNumberFormat="1" applyFont="1" applyBorder="1"/>
    <xf numFmtId="49" fontId="2" fillId="0" borderId="2" xfId="0" applyNumberFormat="1" applyFont="1" applyBorder="1"/>
    <xf numFmtId="0" fontId="2" fillId="0" borderId="2" xfId="0" applyFont="1" applyBorder="1"/>
    <xf numFmtId="2" fontId="2" fillId="0" borderId="2" xfId="0" applyNumberFormat="1" applyFont="1" applyBorder="1"/>
    <xf numFmtId="2" fontId="2" fillId="0" borderId="0" xfId="0" applyNumberFormat="1" applyFont="1" applyBorder="1"/>
    <xf numFmtId="2" fontId="2" fillId="0" borderId="15" xfId="0" applyNumberFormat="1" applyFont="1" applyBorder="1"/>
    <xf numFmtId="2" fontId="2" fillId="0" borderId="14" xfId="0" applyNumberFormat="1" applyFont="1" applyBorder="1"/>
    <xf numFmtId="0" fontId="2" fillId="0" borderId="5" xfId="0" applyFont="1" applyBorder="1"/>
    <xf numFmtId="0" fontId="2" fillId="0" borderId="3" xfId="0" applyFont="1" applyBorder="1"/>
    <xf numFmtId="2" fontId="2" fillId="0" borderId="13" xfId="0" applyNumberFormat="1" applyFont="1" applyBorder="1" applyAlignment="1">
      <alignment horizontal="left"/>
    </xf>
    <xf numFmtId="0" fontId="2" fillId="0" borderId="1" xfId="0" applyFont="1" applyBorder="1"/>
    <xf numFmtId="0" fontId="2" fillId="0" borderId="15" xfId="0" applyFont="1" applyBorder="1"/>
    <xf numFmtId="0" fontId="2" fillId="0" borderId="12" xfId="0" applyFont="1" applyBorder="1"/>
    <xf numFmtId="0" fontId="3" fillId="0" borderId="12" xfId="0" applyFont="1" applyBorder="1"/>
    <xf numFmtId="0" fontId="3" fillId="0" borderId="11" xfId="0" applyFont="1" applyBorder="1"/>
    <xf numFmtId="0" fontId="3" fillId="0" borderId="10" xfId="0" applyFont="1" applyBorder="1"/>
    <xf numFmtId="0" fontId="3" fillId="0" borderId="15" xfId="0" applyFont="1" applyBorder="1"/>
    <xf numFmtId="0" fontId="3" fillId="0" borderId="9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Border="1"/>
    <xf numFmtId="0" fontId="3" fillId="0" borderId="4" xfId="0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2" fillId="0" borderId="1" xfId="0" applyFont="1" applyFill="1" applyBorder="1"/>
    <xf numFmtId="0" fontId="2" fillId="0" borderId="11" xfId="0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0" fontId="2" fillId="0" borderId="14" xfId="0" applyFont="1" applyBorder="1"/>
    <xf numFmtId="0" fontId="0" fillId="0" borderId="11" xfId="0" applyBorder="1"/>
    <xf numFmtId="2" fontId="0" fillId="0" borderId="0" xfId="0" applyNumberFormat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4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8" xfId="0" applyFont="1" applyBorder="1"/>
    <xf numFmtId="0" fontId="2" fillId="0" borderId="9" xfId="0" applyFont="1" applyBorder="1"/>
    <xf numFmtId="2" fontId="2" fillId="0" borderId="7" xfId="0" applyNumberFormat="1" applyFont="1" applyBorder="1"/>
    <xf numFmtId="0" fontId="3" fillId="0" borderId="6" xfId="0" applyFont="1" applyBorder="1"/>
    <xf numFmtId="2" fontId="3" fillId="0" borderId="7" xfId="0" applyNumberFormat="1" applyFont="1" applyBorder="1"/>
    <xf numFmtId="2" fontId="3" fillId="0" borderId="8" xfId="0" applyNumberFormat="1" applyFont="1" applyBorder="1"/>
    <xf numFmtId="2" fontId="3" fillId="0" borderId="9" xfId="0" applyNumberFormat="1" applyFont="1" applyBorder="1"/>
    <xf numFmtId="2" fontId="3" fillId="0" borderId="6" xfId="0" applyNumberFormat="1" applyFont="1" applyBorder="1"/>
    <xf numFmtId="49" fontId="3" fillId="0" borderId="1" xfId="0" applyNumberFormat="1" applyFont="1" applyBorder="1"/>
    <xf numFmtId="2" fontId="3" fillId="0" borderId="13" xfId="0" applyNumberFormat="1" applyFont="1" applyBorder="1"/>
    <xf numFmtId="2" fontId="3" fillId="0" borderId="5" xfId="0" applyNumberFormat="1" applyFont="1" applyBorder="1"/>
    <xf numFmtId="2" fontId="3" fillId="0" borderId="3" xfId="0" applyNumberFormat="1" applyFont="1" applyBorder="1"/>
    <xf numFmtId="2" fontId="3" fillId="0" borderId="4" xfId="0" applyNumberFormat="1" applyFont="1" applyBorder="1"/>
    <xf numFmtId="2" fontId="3" fillId="0" borderId="1" xfId="0" applyNumberFormat="1" applyFont="1" applyBorder="1"/>
    <xf numFmtId="2" fontId="3" fillId="0" borderId="0" xfId="0" applyNumberFormat="1" applyFont="1" applyBorder="1"/>
    <xf numFmtId="2" fontId="3" fillId="0" borderId="15" xfId="0" applyNumberFormat="1" applyFont="1" applyBorder="1"/>
    <xf numFmtId="2" fontId="3" fillId="0" borderId="2" xfId="0" applyNumberFormat="1" applyFont="1" applyBorder="1"/>
    <xf numFmtId="49" fontId="3" fillId="0" borderId="4" xfId="0" applyNumberFormat="1" applyFont="1" applyBorder="1"/>
    <xf numFmtId="2" fontId="3" fillId="0" borderId="10" xfId="0" applyNumberFormat="1" applyFont="1" applyBorder="1"/>
    <xf numFmtId="49" fontId="3" fillId="0" borderId="6" xfId="0" applyNumberFormat="1" applyFont="1" applyBorder="1"/>
    <xf numFmtId="2" fontId="2" fillId="0" borderId="4" xfId="0" applyNumberFormat="1" applyFont="1" applyBorder="1"/>
    <xf numFmtId="2" fontId="2" fillId="0" borderId="13" xfId="0" applyNumberFormat="1" applyFont="1" applyBorder="1" applyAlignment="1">
      <alignment horizontal="left"/>
    </xf>
    <xf numFmtId="2" fontId="2" fillId="0" borderId="5" xfId="0" applyNumberFormat="1" applyFont="1" applyBorder="1"/>
    <xf numFmtId="2" fontId="2" fillId="0" borderId="3" xfId="0" applyNumberFormat="1" applyFont="1" applyBorder="1"/>
    <xf numFmtId="2" fontId="2" fillId="0" borderId="9" xfId="0" applyNumberFormat="1" applyFont="1" applyBorder="1"/>
    <xf numFmtId="0" fontId="2" fillId="0" borderId="7" xfId="0" applyFont="1" applyBorder="1"/>
    <xf numFmtId="0" fontId="3" fillId="0" borderId="0" xfId="0" applyFont="1" applyBorder="1"/>
    <xf numFmtId="0" fontId="2" fillId="0" borderId="12" xfId="0" applyFont="1" applyBorder="1"/>
    <xf numFmtId="0" fontId="3" fillId="0" borderId="12" xfId="0" applyFont="1" applyBorder="1"/>
    <xf numFmtId="0" fontId="3" fillId="0" borderId="13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4" fillId="0" borderId="0" xfId="0" applyFont="1" applyBorder="1"/>
    <xf numFmtId="0" fontId="3" fillId="0" borderId="11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10" xfId="0" applyFont="1" applyBorder="1"/>
    <xf numFmtId="0" fontId="2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4" xfId="0" applyFont="1" applyBorder="1"/>
    <xf numFmtId="0" fontId="2" fillId="0" borderId="1" xfId="0" applyFont="1" applyFill="1" applyBorder="1"/>
    <xf numFmtId="0" fontId="2" fillId="0" borderId="2" xfId="0" applyFont="1" applyBorder="1"/>
    <xf numFmtId="0" fontId="2" fillId="0" borderId="11" xfId="0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2" fontId="2" fillId="0" borderId="0" xfId="0" applyNumberFormat="1" applyFont="1" applyBorder="1"/>
    <xf numFmtId="0" fontId="2" fillId="0" borderId="14" xfId="0" applyFont="1" applyBorder="1"/>
    <xf numFmtId="2" fontId="2" fillId="0" borderId="11" xfId="0" applyNumberFormat="1" applyFont="1" applyBorder="1"/>
    <xf numFmtId="0" fontId="2" fillId="0" borderId="10" xfId="0" applyFont="1" applyBorder="1"/>
    <xf numFmtId="0" fontId="2" fillId="0" borderId="1" xfId="0" applyFont="1" applyBorder="1"/>
    <xf numFmtId="2" fontId="2" fillId="0" borderId="8" xfId="0" applyNumberFormat="1" applyFont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2" fontId="3" fillId="0" borderId="0" xfId="0" applyNumberFormat="1" applyFont="1" applyBorder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4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8" xfId="0" applyFont="1" applyBorder="1"/>
    <xf numFmtId="0" fontId="2" fillId="0" borderId="9" xfId="0" applyFont="1" applyBorder="1"/>
    <xf numFmtId="2" fontId="2" fillId="0" borderId="7" xfId="0" applyNumberFormat="1" applyFont="1" applyBorder="1"/>
    <xf numFmtId="2" fontId="3" fillId="0" borderId="6" xfId="0" applyNumberFormat="1" applyFont="1" applyBorder="1"/>
    <xf numFmtId="2" fontId="3" fillId="0" borderId="8" xfId="0" applyNumberFormat="1" applyFont="1" applyBorder="1"/>
    <xf numFmtId="2" fontId="3" fillId="0" borderId="9" xfId="0" applyNumberFormat="1" applyFont="1" applyBorder="1"/>
    <xf numFmtId="2" fontId="3" fillId="0" borderId="7" xfId="0" applyNumberFormat="1" applyFont="1" applyBorder="1"/>
    <xf numFmtId="49" fontId="3" fillId="0" borderId="1" xfId="0" applyNumberFormat="1" applyFont="1" applyBorder="1"/>
    <xf numFmtId="2" fontId="3" fillId="0" borderId="1" xfId="0" applyNumberFormat="1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2" fontId="3" fillId="0" borderId="2" xfId="0" applyNumberFormat="1" applyFont="1" applyBorder="1"/>
    <xf numFmtId="2" fontId="3" fillId="0" borderId="10" xfId="0" applyNumberFormat="1" applyFont="1" applyBorder="1"/>
    <xf numFmtId="2" fontId="3" fillId="0" borderId="4" xfId="0" applyNumberFormat="1" applyFont="1" applyBorder="1"/>
    <xf numFmtId="2" fontId="3" fillId="0" borderId="3" xfId="0" applyNumberFormat="1" applyFont="1" applyBorder="1"/>
    <xf numFmtId="2" fontId="3" fillId="0" borderId="13" xfId="0" applyNumberFormat="1" applyFont="1" applyBorder="1"/>
    <xf numFmtId="2" fontId="3" fillId="0" borderId="5" xfId="0" applyNumberFormat="1" applyFont="1" applyBorder="1"/>
    <xf numFmtId="2" fontId="2" fillId="0" borderId="4" xfId="0" applyNumberFormat="1" applyFont="1" applyBorder="1"/>
    <xf numFmtId="2" fontId="3" fillId="0" borderId="15" xfId="0" applyNumberFormat="1" applyFont="1" applyBorder="1"/>
    <xf numFmtId="2" fontId="3" fillId="0" borderId="14" xfId="0" applyNumberFormat="1" applyFont="1" applyBorder="1"/>
    <xf numFmtId="2" fontId="2" fillId="0" borderId="1" xfId="0" applyNumberFormat="1" applyFont="1" applyBorder="1"/>
    <xf numFmtId="49" fontId="2" fillId="0" borderId="4" xfId="0" applyNumberFormat="1" applyFont="1" applyBorder="1"/>
    <xf numFmtId="2" fontId="2" fillId="0" borderId="3" xfId="0" applyNumberFormat="1" applyFont="1" applyBorder="1"/>
    <xf numFmtId="2" fontId="2" fillId="0" borderId="13" xfId="0" applyNumberFormat="1" applyFont="1" applyBorder="1"/>
    <xf numFmtId="0" fontId="2" fillId="0" borderId="5" xfId="0" applyFont="1" applyBorder="1"/>
    <xf numFmtId="0" fontId="2" fillId="0" borderId="3" xfId="0" applyFont="1" applyBorder="1"/>
    <xf numFmtId="2" fontId="2" fillId="0" borderId="13" xfId="0" applyNumberFormat="1" applyFont="1" applyBorder="1" applyAlignment="1">
      <alignment horizontal="left"/>
    </xf>
    <xf numFmtId="2" fontId="2" fillId="0" borderId="5" xfId="0" applyNumberFormat="1" applyFont="1" applyBorder="1"/>
    <xf numFmtId="2" fontId="2" fillId="0" borderId="8" xfId="0" applyNumberFormat="1" applyFont="1" applyBorder="1"/>
    <xf numFmtId="0" fontId="2" fillId="0" borderId="12" xfId="0" applyFont="1" applyBorder="1"/>
    <xf numFmtId="0" fontId="3" fillId="0" borderId="10" xfId="0" applyFont="1" applyBorder="1"/>
    <xf numFmtId="0" fontId="2" fillId="0" borderId="15" xfId="0" applyFont="1" applyBorder="1"/>
    <xf numFmtId="9" fontId="3" fillId="0" borderId="7" xfId="0" applyNumberFormat="1" applyFont="1" applyBorder="1"/>
    <xf numFmtId="0" fontId="3" fillId="0" borderId="7" xfId="0" applyFont="1" applyBorder="1"/>
    <xf numFmtId="0" fontId="3" fillId="0" borderId="9" xfId="0" applyFont="1" applyBorder="1"/>
    <xf numFmtId="0" fontId="4" fillId="0" borderId="0" xfId="0" applyFont="1" applyBorder="1"/>
    <xf numFmtId="0" fontId="3" fillId="0" borderId="11" xfId="0" applyFont="1" applyBorder="1"/>
    <xf numFmtId="0" fontId="3" fillId="0" borderId="0" xfId="0" applyFont="1" applyBorder="1"/>
    <xf numFmtId="0" fontId="3" fillId="0" borderId="15" xfId="0" applyFont="1" applyBorder="1"/>
    <xf numFmtId="0" fontId="3" fillId="0" borderId="8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3" xfId="0" applyFont="1" applyBorder="1"/>
    <xf numFmtId="0" fontId="3" fillId="0" borderId="12" xfId="0" applyFont="1" applyBorder="1"/>
    <xf numFmtId="0" fontId="3" fillId="0" borderId="14" xfId="0" applyFont="1" applyBorder="1"/>
    <xf numFmtId="0" fontId="2" fillId="0" borderId="1" xfId="0" applyFont="1" applyFill="1" applyBorder="1"/>
    <xf numFmtId="0" fontId="2" fillId="0" borderId="2" xfId="0" applyFont="1" applyBorder="1"/>
    <xf numFmtId="0" fontId="2" fillId="0" borderId="11" xfId="0" applyFont="1" applyBorder="1"/>
    <xf numFmtId="0" fontId="2" fillId="0" borderId="10" xfId="0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14" fontId="3" fillId="0" borderId="15" xfId="0" applyNumberFormat="1" applyFont="1" applyBorder="1"/>
    <xf numFmtId="14" fontId="3" fillId="0" borderId="0" xfId="0" applyNumberFormat="1" applyFont="1" applyBorder="1"/>
    <xf numFmtId="14" fontId="3" fillId="0" borderId="14" xfId="0" applyNumberFormat="1" applyFont="1" applyBorder="1"/>
    <xf numFmtId="0" fontId="2" fillId="0" borderId="7" xfId="0" applyFont="1" applyBorder="1"/>
    <xf numFmtId="2" fontId="2" fillId="0" borderId="0" xfId="0" applyNumberFormat="1" applyFont="1" applyBorder="1"/>
    <xf numFmtId="0" fontId="2" fillId="0" borderId="1" xfId="0" applyFont="1" applyBorder="1"/>
    <xf numFmtId="49" fontId="3" fillId="0" borderId="6" xfId="0" applyNumberFormat="1" applyFont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8" xfId="0" applyFont="1" applyBorder="1"/>
    <xf numFmtId="0" fontId="2" fillId="0" borderId="6" xfId="0" applyFont="1" applyBorder="1"/>
    <xf numFmtId="2" fontId="2" fillId="0" borderId="7" xfId="0" applyNumberFormat="1" applyFont="1" applyBorder="1"/>
    <xf numFmtId="0" fontId="2" fillId="0" borderId="9" xfId="0" applyFont="1" applyBorder="1"/>
    <xf numFmtId="2" fontId="2" fillId="0" borderId="6" xfId="0" applyNumberFormat="1" applyFont="1" applyBorder="1"/>
    <xf numFmtId="0" fontId="3" fillId="0" borderId="6" xfId="0" applyFont="1" applyBorder="1"/>
    <xf numFmtId="2" fontId="3" fillId="0" borderId="7" xfId="0" applyNumberFormat="1" applyFont="1" applyBorder="1"/>
    <xf numFmtId="2" fontId="3" fillId="0" borderId="8" xfId="0" applyNumberFormat="1" applyFont="1" applyBorder="1"/>
    <xf numFmtId="2" fontId="3" fillId="0" borderId="9" xfId="0" applyNumberFormat="1" applyFont="1" applyBorder="1"/>
    <xf numFmtId="2" fontId="3" fillId="0" borderId="6" xfId="0" applyNumberFormat="1" applyFont="1" applyBorder="1"/>
    <xf numFmtId="49" fontId="3" fillId="0" borderId="1" xfId="0" applyNumberFormat="1" applyFont="1" applyBorder="1"/>
    <xf numFmtId="2" fontId="3" fillId="0" borderId="4" xfId="0" applyNumberFormat="1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2" fontId="3" fillId="0" borderId="2" xfId="0" applyNumberFormat="1" applyFont="1" applyBorder="1"/>
    <xf numFmtId="2" fontId="3" fillId="0" borderId="1" xfId="0" applyNumberFormat="1" applyFont="1" applyBorder="1"/>
    <xf numFmtId="2" fontId="3" fillId="0" borderId="13" xfId="0" applyNumberFormat="1" applyFont="1" applyBorder="1"/>
    <xf numFmtId="2" fontId="3" fillId="0" borderId="14" xfId="0" applyNumberFormat="1" applyFont="1" applyBorder="1"/>
    <xf numFmtId="49" fontId="2" fillId="0" borderId="4" xfId="0" applyNumberFormat="1" applyFont="1" applyBorder="1"/>
    <xf numFmtId="0" fontId="2" fillId="0" borderId="4" xfId="0" applyFont="1" applyBorder="1"/>
    <xf numFmtId="2" fontId="2" fillId="0" borderId="13" xfId="0" applyNumberFormat="1" applyFont="1" applyBorder="1"/>
    <xf numFmtId="2" fontId="2" fillId="0" borderId="4" xfId="0" applyNumberFormat="1" applyFont="1" applyBorder="1"/>
    <xf numFmtId="2" fontId="2" fillId="0" borderId="3" xfId="0" applyNumberFormat="1" applyFont="1" applyBorder="1"/>
    <xf numFmtId="2" fontId="2" fillId="0" borderId="13" xfId="0" applyNumberFormat="1" applyFont="1" applyBorder="1" applyAlignment="1">
      <alignment horizontal="left"/>
    </xf>
    <xf numFmtId="0" fontId="2" fillId="0" borderId="5" xfId="0" applyFont="1" applyBorder="1"/>
    <xf numFmtId="0" fontId="2" fillId="0" borderId="3" xfId="0" applyFont="1" applyBorder="1"/>
    <xf numFmtId="2" fontId="2" fillId="0" borderId="5" xfId="0" applyNumberFormat="1" applyFont="1" applyBorder="1"/>
    <xf numFmtId="0" fontId="2" fillId="0" borderId="2" xfId="0" applyFont="1" applyBorder="1"/>
    <xf numFmtId="2" fontId="2" fillId="0" borderId="9" xfId="0" applyNumberFormat="1" applyFont="1" applyBorder="1"/>
    <xf numFmtId="0" fontId="0" fillId="0" borderId="4" xfId="0" applyBorder="1"/>
    <xf numFmtId="0" fontId="0" fillId="0" borderId="6" xfId="0" applyBorder="1"/>
    <xf numFmtId="0" fontId="2" fillId="0" borderId="12" xfId="0" applyFont="1" applyBorder="1"/>
    <xf numFmtId="0" fontId="3" fillId="0" borderId="12" xfId="0" applyFont="1" applyBorder="1"/>
    <xf numFmtId="0" fontId="3" fillId="0" borderId="13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Border="1"/>
    <xf numFmtId="0" fontId="3" fillId="0" borderId="11" xfId="0" applyFont="1" applyBorder="1"/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10" xfId="0" applyFont="1" applyBorder="1"/>
    <xf numFmtId="0" fontId="3" fillId="0" borderId="5" xfId="0" applyFont="1" applyBorder="1" applyAlignment="1">
      <alignment horizontal="center"/>
    </xf>
    <xf numFmtId="0" fontId="3" fillId="0" borderId="14" xfId="0" applyFont="1" applyBorder="1"/>
    <xf numFmtId="0" fontId="2" fillId="0" borderId="1" xfId="0" applyFont="1" applyFill="1" applyBorder="1"/>
    <xf numFmtId="0" fontId="2" fillId="0" borderId="1" xfId="0" applyFont="1" applyBorder="1"/>
    <xf numFmtId="0" fontId="2" fillId="0" borderId="11" xfId="0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49" fontId="3" fillId="0" borderId="6" xfId="0" applyNumberFormat="1" applyFont="1" applyBorder="1"/>
    <xf numFmtId="2" fontId="2" fillId="0" borderId="8" xfId="0" applyNumberFormat="1" applyFont="1" applyBorder="1"/>
    <xf numFmtId="0" fontId="2" fillId="0" borderId="7" xfId="0" applyFont="1" applyBorder="1"/>
    <xf numFmtId="0" fontId="7" fillId="0" borderId="4" xfId="0" applyFont="1" applyBorder="1"/>
    <xf numFmtId="0" fontId="0" fillId="0" borderId="0" xfId="0"/>
    <xf numFmtId="0" fontId="2" fillId="0" borderId="0" xfId="0" applyFont="1"/>
    <xf numFmtId="164" fontId="2" fillId="0" borderId="0" xfId="2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8" xfId="0" applyNumberFormat="1" applyFont="1" applyBorder="1"/>
    <xf numFmtId="2" fontId="2" fillId="0" borderId="6" xfId="0" applyNumberFormat="1" applyFont="1" applyBorder="1"/>
    <xf numFmtId="2" fontId="2" fillId="0" borderId="9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2" fontId="3" fillId="0" borderId="8" xfId="0" applyNumberFormat="1" applyFont="1" applyBorder="1"/>
    <xf numFmtId="2" fontId="3" fillId="0" borderId="2" xfId="0" applyNumberFormat="1" applyFont="1" applyBorder="1"/>
    <xf numFmtId="2" fontId="3" fillId="0" borderId="6" xfId="0" applyNumberFormat="1" applyFont="1" applyBorder="1"/>
    <xf numFmtId="2" fontId="3" fillId="0" borderId="0" xfId="0" applyNumberFormat="1" applyFont="1" applyBorder="1"/>
    <xf numFmtId="2" fontId="3" fillId="0" borderId="15" xfId="0" applyNumberFormat="1" applyFont="1" applyBorder="1"/>
    <xf numFmtId="49" fontId="3" fillId="0" borderId="1" xfId="0" applyNumberFormat="1" applyFont="1" applyBorder="1"/>
    <xf numFmtId="2" fontId="3" fillId="0" borderId="11" xfId="0" applyNumberFormat="1" applyFont="1" applyBorder="1"/>
    <xf numFmtId="2" fontId="3" fillId="0" borderId="1" xfId="0" applyNumberFormat="1" applyFont="1" applyBorder="1"/>
    <xf numFmtId="2" fontId="3" fillId="0" borderId="12" xfId="0" applyNumberFormat="1" applyFont="1" applyBorder="1"/>
    <xf numFmtId="2" fontId="3" fillId="0" borderId="4" xfId="0" applyNumberFormat="1" applyFont="1" applyBorder="1"/>
    <xf numFmtId="2" fontId="3" fillId="0" borderId="5" xfId="0" applyNumberFormat="1" applyFont="1" applyBorder="1"/>
    <xf numFmtId="2" fontId="3" fillId="0" borderId="3" xfId="0" applyNumberFormat="1" applyFont="1" applyBorder="1"/>
    <xf numFmtId="0" fontId="2" fillId="0" borderId="4" xfId="0" applyFont="1" applyBorder="1"/>
    <xf numFmtId="2" fontId="2" fillId="0" borderId="4" xfId="0" applyNumberFormat="1" applyFont="1" applyBorder="1"/>
    <xf numFmtId="0" fontId="2" fillId="0" borderId="5" xfId="0" applyFont="1" applyBorder="1"/>
    <xf numFmtId="2" fontId="2" fillId="0" borderId="3" xfId="0" applyNumberFormat="1" applyFont="1" applyBorder="1"/>
    <xf numFmtId="0" fontId="2" fillId="0" borderId="2" xfId="0" applyFont="1" applyBorder="1"/>
    <xf numFmtId="2" fontId="2" fillId="0" borderId="15" xfId="0" applyNumberFormat="1" applyFont="1" applyBorder="1"/>
    <xf numFmtId="2" fontId="2" fillId="0" borderId="2" xfId="0" applyNumberFormat="1" applyFont="1" applyBorder="1"/>
    <xf numFmtId="0" fontId="2" fillId="0" borderId="3" xfId="0" applyFont="1" applyBorder="1"/>
    <xf numFmtId="0" fontId="3" fillId="0" borderId="0" xfId="0" applyFont="1" applyBorder="1"/>
    <xf numFmtId="0" fontId="3" fillId="0" borderId="9" xfId="0" applyFont="1" applyBorder="1"/>
    <xf numFmtId="0" fontId="2" fillId="0" borderId="11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0" xfId="0" applyFont="1" applyBorder="1"/>
    <xf numFmtId="0" fontId="3" fillId="0" borderId="15" xfId="0" applyFont="1" applyBorder="1"/>
    <xf numFmtId="0" fontId="3" fillId="0" borderId="14" xfId="0" applyFont="1" applyBorder="1"/>
    <xf numFmtId="0" fontId="3" fillId="0" borderId="5" xfId="0" applyFont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2" fontId="2" fillId="0" borderId="0" xfId="0" applyNumberFormat="1" applyFont="1" applyBorder="1"/>
    <xf numFmtId="0" fontId="2" fillId="0" borderId="14" xfId="0" applyFont="1" applyBorder="1"/>
    <xf numFmtId="0" fontId="2" fillId="0" borderId="1" xfId="0" applyFont="1" applyBorder="1"/>
    <xf numFmtId="0" fontId="2" fillId="0" borderId="12" xfId="0" applyFont="1" applyBorder="1"/>
    <xf numFmtId="0" fontId="0" fillId="0" borderId="1" xfId="0" applyBorder="1"/>
    <xf numFmtId="14" fontId="3" fillId="0" borderId="6" xfId="0" applyNumberFormat="1" applyFont="1" applyBorder="1"/>
    <xf numFmtId="0" fontId="3" fillId="0" borderId="8" xfId="0" applyFont="1" applyBorder="1"/>
    <xf numFmtId="0" fontId="3" fillId="0" borderId="7" xfId="0" applyFont="1" applyBorder="1"/>
    <xf numFmtId="0" fontId="2" fillId="0" borderId="7" xfId="0" applyFont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2" borderId="12" xfId="0" applyFont="1" applyFill="1" applyBorder="1"/>
    <xf numFmtId="0" fontId="3" fillId="0" borderId="10" xfId="0" applyFont="1" applyBorder="1"/>
    <xf numFmtId="0" fontId="3" fillId="0" borderId="2" xfId="0" applyFont="1" applyBorder="1"/>
    <xf numFmtId="0" fontId="3" fillId="0" borderId="15" xfId="0" applyFont="1" applyBorder="1"/>
    <xf numFmtId="0" fontId="3" fillId="0" borderId="14" xfId="0" applyFont="1" applyBorder="1"/>
    <xf numFmtId="0" fontId="3" fillId="2" borderId="6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0" borderId="4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9" xfId="0" applyFont="1" applyBorder="1"/>
    <xf numFmtId="2" fontId="3" fillId="0" borderId="6" xfId="0" applyNumberFormat="1" applyFont="1" applyBorder="1"/>
    <xf numFmtId="2" fontId="2" fillId="0" borderId="7" xfId="0" applyNumberFormat="1" applyFont="1" applyBorder="1"/>
    <xf numFmtId="49" fontId="3" fillId="0" borderId="6" xfId="0" applyNumberFormat="1" applyFont="1" applyBorder="1"/>
    <xf numFmtId="2" fontId="3" fillId="0" borderId="9" xfId="0" applyNumberFormat="1" applyFont="1" applyBorder="1"/>
    <xf numFmtId="2" fontId="3" fillId="0" borderId="2" xfId="0" applyNumberFormat="1" applyFont="1" applyBorder="1"/>
    <xf numFmtId="2" fontId="3" fillId="0" borderId="7" xfId="0" applyNumberFormat="1" applyFont="1" applyBorder="1"/>
    <xf numFmtId="49" fontId="3" fillId="0" borderId="1" xfId="0" applyNumberFormat="1" applyFont="1" applyBorder="1"/>
    <xf numFmtId="2" fontId="3" fillId="0" borderId="1" xfId="0" applyNumberFormat="1" applyFont="1" applyBorder="1"/>
    <xf numFmtId="2" fontId="3" fillId="0" borderId="12" xfId="0" applyNumberFormat="1" applyFont="1" applyBorder="1"/>
    <xf numFmtId="2" fontId="3" fillId="0" borderId="4" xfId="0" applyNumberFormat="1" applyFont="1" applyBorder="1"/>
    <xf numFmtId="2" fontId="3" fillId="0" borderId="0" xfId="0" applyNumberFormat="1" applyFont="1" applyBorder="1"/>
    <xf numFmtId="2" fontId="3" fillId="0" borderId="10" xfId="0" applyNumberFormat="1" applyFont="1" applyBorder="1"/>
    <xf numFmtId="49" fontId="3" fillId="0" borderId="3" xfId="0" applyNumberFormat="1" applyFont="1" applyBorder="1"/>
    <xf numFmtId="2" fontId="3" fillId="0" borderId="8" xfId="0" applyNumberFormat="1" applyFont="1" applyBorder="1"/>
    <xf numFmtId="2" fontId="2" fillId="0" borderId="4" xfId="0" applyNumberFormat="1" applyFont="1" applyBorder="1"/>
    <xf numFmtId="0" fontId="2" fillId="0" borderId="3" xfId="0" applyFont="1" applyBorder="1"/>
    <xf numFmtId="2" fontId="2" fillId="0" borderId="13" xfId="0" applyNumberFormat="1" applyFont="1" applyBorder="1" applyAlignment="1">
      <alignment horizontal="left"/>
    </xf>
    <xf numFmtId="0" fontId="2" fillId="0" borderId="8" xfId="0" applyFont="1" applyBorder="1"/>
    <xf numFmtId="2" fontId="2" fillId="0" borderId="2" xfId="0" applyNumberFormat="1" applyFont="1" applyBorder="1"/>
    <xf numFmtId="0" fontId="2" fillId="0" borderId="5" xfId="0" applyFont="1" applyBorder="1"/>
    <xf numFmtId="0" fontId="3" fillId="0" borderId="0" xfId="0" applyFont="1" applyBorder="1"/>
    <xf numFmtId="0" fontId="2" fillId="2" borderId="1" xfId="0" applyFont="1" applyFill="1" applyBorder="1"/>
    <xf numFmtId="0" fontId="3" fillId="2" borderId="1" xfId="0" applyFont="1" applyFill="1" applyBorder="1"/>
    <xf numFmtId="2" fontId="3" fillId="2" borderId="6" xfId="0" applyNumberFormat="1" applyFont="1" applyFill="1" applyBorder="1"/>
    <xf numFmtId="0" fontId="4" fillId="0" borderId="0" xfId="0" applyFont="1" applyBorder="1"/>
    <xf numFmtId="0" fontId="2" fillId="0" borderId="12" xfId="0" applyFont="1" applyBorder="1"/>
    <xf numFmtId="0" fontId="3" fillId="0" borderId="11" xfId="0" applyFont="1" applyBorder="1"/>
    <xf numFmtId="0" fontId="2" fillId="0" borderId="15" xfId="0" applyFont="1" applyBorder="1"/>
    <xf numFmtId="0" fontId="2" fillId="0" borderId="11" xfId="0" applyFont="1" applyBorder="1"/>
    <xf numFmtId="0" fontId="3" fillId="0" borderId="12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4" xfId="0" applyFont="1" applyBorder="1" applyAlignment="1">
      <alignment horizontal="center"/>
    </xf>
    <xf numFmtId="0" fontId="3" fillId="0" borderId="13" xfId="0" applyFont="1" applyBorder="1"/>
    <xf numFmtId="0" fontId="2" fillId="0" borderId="1" xfId="0" applyFont="1" applyFill="1" applyBorder="1"/>
    <xf numFmtId="0" fontId="2" fillId="0" borderId="2" xfId="0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2" fontId="2" fillId="0" borderId="0" xfId="0" applyNumberFormat="1" applyFont="1" applyBorder="1"/>
    <xf numFmtId="0" fontId="2" fillId="0" borderId="14" xfId="0" applyFont="1" applyBorder="1"/>
    <xf numFmtId="0" fontId="2" fillId="0" borderId="1" xfId="0" applyFont="1" applyBorder="1"/>
    <xf numFmtId="2" fontId="3" fillId="0" borderId="11" xfId="0" applyNumberFormat="1" applyFont="1" applyBorder="1"/>
    <xf numFmtId="0" fontId="3" fillId="2" borderId="4" xfId="0" applyFont="1" applyFill="1" applyBorder="1"/>
    <xf numFmtId="0" fontId="0" fillId="0" borderId="5" xfId="0" applyBorder="1"/>
    <xf numFmtId="2" fontId="3" fillId="2" borderId="4" xfId="0" applyNumberFormat="1" applyFont="1" applyFill="1" applyBorder="1"/>
    <xf numFmtId="0" fontId="0" fillId="0" borderId="0" xfId="0"/>
    <xf numFmtId="0" fontId="2" fillId="0" borderId="0" xfId="0" applyFont="1"/>
    <xf numFmtId="164" fontId="2" fillId="0" borderId="0" xfId="2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11" xfId="0" applyFont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6" xfId="0" applyFont="1" applyBorder="1"/>
    <xf numFmtId="0" fontId="2" fillId="0" borderId="8" xfId="0" applyFont="1" applyBorder="1"/>
    <xf numFmtId="2" fontId="2" fillId="0" borderId="6" xfId="0" applyNumberFormat="1" applyFont="1" applyBorder="1"/>
    <xf numFmtId="0" fontId="3" fillId="0" borderId="0" xfId="0" applyFont="1" applyBorder="1"/>
    <xf numFmtId="0" fontId="3" fillId="0" borderId="15" xfId="0" applyFont="1" applyBorder="1"/>
    <xf numFmtId="2" fontId="3" fillId="0" borderId="2" xfId="0" applyNumberFormat="1" applyFont="1" applyBorder="1"/>
    <xf numFmtId="0" fontId="3" fillId="0" borderId="6" xfId="0" applyFont="1" applyBorder="1"/>
    <xf numFmtId="0" fontId="3" fillId="0" borderId="8" xfId="0" applyFont="1" applyBorder="1"/>
    <xf numFmtId="2" fontId="3" fillId="0" borderId="9" xfId="0" applyNumberFormat="1" applyFont="1" applyBorder="1"/>
    <xf numFmtId="2" fontId="3" fillId="0" borderId="6" xfId="0" applyNumberFormat="1" applyFont="1" applyBorder="1"/>
    <xf numFmtId="2" fontId="3" fillId="0" borderId="8" xfId="0" applyNumberFormat="1" applyFont="1" applyBorder="1"/>
    <xf numFmtId="49" fontId="3" fillId="0" borderId="1" xfId="0" applyNumberFormat="1" applyFont="1" applyBorder="1"/>
    <xf numFmtId="0" fontId="3" fillId="0" borderId="11" xfId="0" applyFont="1" applyBorder="1"/>
    <xf numFmtId="2" fontId="3" fillId="0" borderId="15" xfId="0" applyNumberFormat="1" applyFont="1" applyBorder="1"/>
    <xf numFmtId="2" fontId="3" fillId="0" borderId="1" xfId="0" applyNumberFormat="1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3" xfId="0" applyFont="1" applyBorder="1"/>
    <xf numFmtId="2" fontId="2" fillId="0" borderId="4" xfId="0" applyNumberFormat="1" applyFont="1" applyBorder="1"/>
    <xf numFmtId="0" fontId="2" fillId="0" borderId="2" xfId="0" applyFont="1" applyBorder="1"/>
    <xf numFmtId="0" fontId="2" fillId="0" borderId="15" xfId="0" applyFont="1" applyBorder="1"/>
    <xf numFmtId="2" fontId="2" fillId="0" borderId="2" xfId="0" applyNumberFormat="1" applyFont="1" applyBorder="1"/>
    <xf numFmtId="0" fontId="2" fillId="0" borderId="13" xfId="0" applyFont="1" applyBorder="1"/>
    <xf numFmtId="2" fontId="3" fillId="0" borderId="3" xfId="0" applyNumberFormat="1" applyFont="1" applyBorder="1"/>
    <xf numFmtId="2" fontId="3" fillId="0" borderId="4" xfId="0" applyNumberFormat="1" applyFont="1" applyBorder="1"/>
    <xf numFmtId="2" fontId="3" fillId="0" borderId="5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/>
    <xf numFmtId="0" fontId="3" fillId="0" borderId="10" xfId="0" applyFont="1" applyBorder="1"/>
    <xf numFmtId="0" fontId="3" fillId="0" borderId="14" xfId="0" applyFont="1" applyBorder="1"/>
    <xf numFmtId="0" fontId="3" fillId="0" borderId="9" xfId="0" applyFont="1" applyBorder="1"/>
    <xf numFmtId="0" fontId="2" fillId="0" borderId="1" xfId="0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2" fontId="3" fillId="0" borderId="0" xfId="0" applyNumberFormat="1" applyFont="1" applyBorder="1"/>
    <xf numFmtId="2" fontId="2" fillId="0" borderId="8" xfId="0" applyNumberFormat="1" applyFont="1" applyBorder="1"/>
    <xf numFmtId="0" fontId="2" fillId="0" borderId="7" xfId="0" applyFont="1" applyBorder="1"/>
    <xf numFmtId="49" fontId="3" fillId="0" borderId="6" xfId="0" applyNumberFormat="1" applyFont="1" applyBorder="1"/>
    <xf numFmtId="0" fontId="3" fillId="0" borderId="7" xfId="0" applyFont="1" applyBorder="1"/>
    <xf numFmtId="0" fontId="0" fillId="0" borderId="0" xfId="0"/>
    <xf numFmtId="0" fontId="2" fillId="0" borderId="0" xfId="0" applyFont="1"/>
    <xf numFmtId="164" fontId="2" fillId="0" borderId="0" xfId="2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11" xfId="0" applyFont="1" applyBorder="1"/>
    <xf numFmtId="0" fontId="3" fillId="0" borderId="5" xfId="0" applyFont="1" applyBorder="1"/>
    <xf numFmtId="0" fontId="2" fillId="0" borderId="12" xfId="0" applyFont="1" applyBorder="1"/>
    <xf numFmtId="0" fontId="4" fillId="0" borderId="1" xfId="0" applyFont="1" applyBorder="1"/>
    <xf numFmtId="0" fontId="2" fillId="0" borderId="1" xfId="0" applyFont="1" applyBorder="1"/>
    <xf numFmtId="2" fontId="2" fillId="0" borderId="10" xfId="0" applyNumberFormat="1" applyFont="1" applyBorder="1"/>
    <xf numFmtId="0" fontId="2" fillId="0" borderId="11" xfId="0" applyFont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8" xfId="0" applyFont="1" applyBorder="1"/>
    <xf numFmtId="0" fontId="3" fillId="0" borderId="0" xfId="0" applyFont="1" applyBorder="1"/>
    <xf numFmtId="2" fontId="3" fillId="0" borderId="2" xfId="0" applyNumberFormat="1" applyFont="1" applyBorder="1"/>
    <xf numFmtId="2" fontId="3" fillId="0" borderId="0" xfId="0" applyNumberFormat="1" applyFont="1" applyBorder="1"/>
    <xf numFmtId="0" fontId="3" fillId="0" borderId="15" xfId="0" applyFont="1" applyBorder="1"/>
    <xf numFmtId="0" fontId="3" fillId="0" borderId="6" xfId="0" applyFont="1" applyBorder="1"/>
    <xf numFmtId="0" fontId="3" fillId="0" borderId="8" xfId="0" applyFont="1" applyBorder="1"/>
    <xf numFmtId="2" fontId="3" fillId="0" borderId="6" xfId="0" applyNumberFormat="1" applyFont="1" applyBorder="1"/>
    <xf numFmtId="2" fontId="3" fillId="0" borderId="8" xfId="0" applyNumberFormat="1" applyFont="1" applyBorder="1"/>
    <xf numFmtId="2" fontId="3" fillId="0" borderId="9" xfId="0" applyNumberFormat="1" applyFont="1" applyBorder="1"/>
    <xf numFmtId="49" fontId="3" fillId="0" borderId="1" xfId="0" applyNumberFormat="1" applyFont="1" applyBorder="1"/>
    <xf numFmtId="2" fontId="3" fillId="0" borderId="11" xfId="0" applyNumberFormat="1" applyFont="1" applyBorder="1"/>
    <xf numFmtId="2" fontId="3" fillId="0" borderId="1" xfId="0" applyNumberFormat="1" applyFont="1" applyBorder="1"/>
    <xf numFmtId="2" fontId="3" fillId="0" borderId="12" xfId="0" applyNumberFormat="1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2" xfId="0" applyFont="1" applyBorder="1"/>
    <xf numFmtId="0" fontId="2" fillId="0" borderId="15" xfId="0" applyFont="1" applyBorder="1"/>
    <xf numFmtId="0" fontId="3" fillId="0" borderId="12" xfId="0" applyFont="1" applyBorder="1"/>
    <xf numFmtId="0" fontId="3" fillId="0" borderId="5" xfId="0" applyFont="1" applyBorder="1" applyAlignment="1">
      <alignment horizontal="center"/>
    </xf>
    <xf numFmtId="0" fontId="3" fillId="0" borderId="14" xfId="0" applyFont="1" applyBorder="1"/>
    <xf numFmtId="0" fontId="3" fillId="0" borderId="13" xfId="0" applyFont="1" applyBorder="1"/>
    <xf numFmtId="0" fontId="3" fillId="0" borderId="10" xfId="0" applyFont="1" applyBorder="1"/>
    <xf numFmtId="0" fontId="3" fillId="0" borderId="9" xfId="0" applyFont="1" applyBorder="1"/>
    <xf numFmtId="0" fontId="2" fillId="0" borderId="1" xfId="0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2" fontId="2" fillId="0" borderId="0" xfId="0" applyNumberFormat="1" applyFont="1" applyBorder="1"/>
    <xf numFmtId="0" fontId="2" fillId="0" borderId="14" xfId="0" applyFont="1" applyBorder="1"/>
    <xf numFmtId="49" fontId="3" fillId="0" borderId="6" xfId="0" applyNumberFormat="1" applyFont="1" applyBorder="1"/>
    <xf numFmtId="0" fontId="3" fillId="0" borderId="7" xfId="0" applyFont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11" xfId="0" applyFont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6" xfId="0" applyNumberFormat="1" applyFont="1" applyBorder="1"/>
    <xf numFmtId="2" fontId="3" fillId="0" borderId="2" xfId="0" applyNumberFormat="1" applyFont="1" applyBorder="1"/>
    <xf numFmtId="0" fontId="3" fillId="0" borderId="0" xfId="0" applyFont="1" applyBorder="1"/>
    <xf numFmtId="0" fontId="3" fillId="0" borderId="15" xfId="0" applyFont="1" applyBorder="1"/>
    <xf numFmtId="167" fontId="3" fillId="0" borderId="6" xfId="0" applyNumberFormat="1" applyFont="1" applyBorder="1"/>
    <xf numFmtId="167" fontId="3" fillId="0" borderId="8" xfId="0" applyNumberFormat="1" applyFont="1" applyBorder="1"/>
    <xf numFmtId="167" fontId="3" fillId="0" borderId="9" xfId="0" applyNumberFormat="1" applyFont="1" applyBorder="1"/>
    <xf numFmtId="49" fontId="3" fillId="0" borderId="1" xfId="0" applyNumberFormat="1" applyFont="1" applyBorder="1"/>
    <xf numFmtId="167" fontId="3" fillId="0" borderId="1" xfId="0" applyNumberFormat="1" applyFont="1" applyBorder="1"/>
    <xf numFmtId="167" fontId="3" fillId="0" borderId="11" xfId="0" applyNumberFormat="1" applyFont="1" applyBorder="1"/>
    <xf numFmtId="167" fontId="3" fillId="0" borderId="12" xfId="0" applyNumberFormat="1" applyFont="1" applyBorder="1"/>
    <xf numFmtId="0" fontId="2" fillId="0" borderId="4" xfId="0" applyFont="1" applyBorder="1"/>
    <xf numFmtId="0" fontId="2" fillId="0" borderId="5" xfId="0" applyFont="1" applyBorder="1"/>
    <xf numFmtId="167" fontId="2" fillId="0" borderId="4" xfId="0" applyNumberFormat="1" applyFont="1" applyBorder="1"/>
    <xf numFmtId="167" fontId="2" fillId="0" borderId="5" xfId="0" applyNumberFormat="1" applyFont="1" applyBorder="1"/>
    <xf numFmtId="167" fontId="2" fillId="0" borderId="3" xfId="0" applyNumberFormat="1" applyFont="1" applyBorder="1"/>
    <xf numFmtId="0" fontId="2" fillId="0" borderId="10" xfId="0" applyFont="1" applyBorder="1"/>
    <xf numFmtId="167" fontId="2" fillId="0" borderId="11" xfId="0" applyNumberFormat="1" applyFont="1" applyBorder="1"/>
    <xf numFmtId="167" fontId="2" fillId="0" borderId="1" xfId="0" applyNumberFormat="1" applyFont="1" applyBorder="1"/>
    <xf numFmtId="0" fontId="2" fillId="0" borderId="7" xfId="0" applyFont="1" applyBorder="1"/>
    <xf numFmtId="0" fontId="2" fillId="0" borderId="8" xfId="0" applyFont="1" applyBorder="1"/>
    <xf numFmtId="2" fontId="2" fillId="0" borderId="4" xfId="0" applyNumberFormat="1" applyFont="1" applyBorder="1"/>
    <xf numFmtId="2" fontId="3" fillId="0" borderId="4" xfId="0" applyNumberFormat="1" applyFont="1" applyBorder="1"/>
    <xf numFmtId="2" fontId="3" fillId="0" borderId="13" xfId="0" applyNumberFormat="1" applyFont="1" applyBorder="1"/>
    <xf numFmtId="0" fontId="3" fillId="0" borderId="11" xfId="0" applyFont="1" applyBorder="1"/>
    <xf numFmtId="0" fontId="3" fillId="0" borderId="10" xfId="0" applyFont="1" applyBorder="1"/>
    <xf numFmtId="9" fontId="3" fillId="0" borderId="6" xfId="0" applyNumberFormat="1" applyFont="1" applyBorder="1"/>
    <xf numFmtId="0" fontId="3" fillId="0" borderId="7" xfId="0" applyFont="1" applyBorder="1"/>
    <xf numFmtId="0" fontId="3" fillId="0" borderId="8" xfId="0" applyFont="1" applyBorder="1"/>
    <xf numFmtId="0" fontId="2" fillId="0" borderId="15" xfId="0" applyFont="1" applyBorder="1"/>
    <xf numFmtId="0" fontId="0" fillId="0" borderId="6" xfId="0" applyBorder="1"/>
    <xf numFmtId="0" fontId="3" fillId="0" borderId="5" xfId="0" applyFont="1" applyBorder="1" applyAlignment="1">
      <alignment horizontal="center"/>
    </xf>
    <xf numFmtId="0" fontId="3" fillId="0" borderId="12" xfId="0" applyFont="1" applyBorder="1"/>
    <xf numFmtId="0" fontId="3" fillId="0" borderId="14" xfId="0" applyFont="1" applyBorder="1"/>
    <xf numFmtId="0" fontId="3" fillId="0" borderId="9" xfId="0" applyFont="1" applyBorder="1"/>
    <xf numFmtId="0" fontId="2" fillId="0" borderId="1" xfId="0" applyFont="1" applyFill="1" applyBorder="1"/>
    <xf numFmtId="0" fontId="2" fillId="0" borderId="2" xfId="0" applyFont="1" applyBorder="1"/>
    <xf numFmtId="49" fontId="3" fillId="0" borderId="2" xfId="0" applyNumberFormat="1" applyFont="1" applyBorder="1"/>
    <xf numFmtId="2" fontId="3" fillId="0" borderId="0" xfId="0" applyNumberFormat="1" applyFont="1" applyBorder="1"/>
    <xf numFmtId="14" fontId="3" fillId="0" borderId="2" xfId="0" applyNumberFormat="1" applyFont="1" applyBorder="1"/>
    <xf numFmtId="2" fontId="2" fillId="0" borderId="0" xfId="0" applyNumberFormat="1" applyFont="1" applyBorder="1"/>
    <xf numFmtId="0" fontId="2" fillId="0" borderId="14" xfId="0" applyFont="1" applyBorder="1"/>
    <xf numFmtId="2" fontId="3" fillId="0" borderId="5" xfId="0" applyNumberFormat="1" applyFont="1" applyBorder="1"/>
    <xf numFmtId="16" fontId="3" fillId="0" borderId="2" xfId="0" applyNumberFormat="1" applyFont="1" applyBorder="1"/>
    <xf numFmtId="14" fontId="2" fillId="0" borderId="2" xfId="0" applyNumberFormat="1" applyFont="1" applyBorder="1"/>
    <xf numFmtId="49" fontId="3" fillId="0" borderId="6" xfId="0" applyNumberFormat="1" applyFont="1" applyBorder="1"/>
    <xf numFmtId="2" fontId="2" fillId="0" borderId="8" xfId="0" applyNumberFormat="1" applyFont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11" xfId="0" applyFont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6" xfId="0" applyFont="1" applyBorder="1"/>
    <xf numFmtId="0" fontId="2" fillId="0" borderId="8" xfId="0" applyFont="1" applyBorder="1"/>
    <xf numFmtId="2" fontId="2" fillId="0" borderId="6" xfId="0" applyNumberFormat="1" applyFont="1" applyBorder="1"/>
    <xf numFmtId="2" fontId="2" fillId="0" borderId="9" xfId="0" applyNumberFormat="1" applyFont="1" applyBorder="1"/>
    <xf numFmtId="0" fontId="3" fillId="0" borderId="0" xfId="0" applyFont="1" applyBorder="1"/>
    <xf numFmtId="2" fontId="3" fillId="0" borderId="1" xfId="0" applyNumberFormat="1" applyFont="1" applyBorder="1"/>
    <xf numFmtId="2" fontId="3" fillId="0" borderId="2" xfId="0" applyNumberFormat="1" applyFont="1" applyBorder="1"/>
    <xf numFmtId="0" fontId="3" fillId="0" borderId="15" xfId="0" applyFont="1" applyBorder="1"/>
    <xf numFmtId="2" fontId="3" fillId="0" borderId="14" xfId="0" applyNumberFormat="1" applyFont="1" applyBorder="1"/>
    <xf numFmtId="0" fontId="3" fillId="0" borderId="6" xfId="0" applyFont="1" applyBorder="1"/>
    <xf numFmtId="0" fontId="3" fillId="0" borderId="8" xfId="0" applyFont="1" applyBorder="1"/>
    <xf numFmtId="2" fontId="3" fillId="0" borderId="8" xfId="0" applyNumberFormat="1" applyFont="1" applyBorder="1"/>
    <xf numFmtId="2" fontId="3" fillId="0" borderId="6" xfId="0" applyNumberFormat="1" applyFont="1" applyBorder="1"/>
    <xf numFmtId="2" fontId="3" fillId="0" borderId="9" xfId="0" applyNumberFormat="1" applyFont="1" applyBorder="1"/>
    <xf numFmtId="49" fontId="3" fillId="0" borderId="1" xfId="0" applyNumberFormat="1" applyFont="1" applyBorder="1"/>
    <xf numFmtId="0" fontId="3" fillId="0" borderId="11" xfId="0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2" fontId="3" fillId="0" borderId="10" xfId="0" applyNumberFormat="1" applyFont="1" applyBorder="1"/>
    <xf numFmtId="2" fontId="3" fillId="0" borderId="4" xfId="0" applyNumberFormat="1" applyFont="1" applyBorder="1"/>
    <xf numFmtId="2" fontId="3" fillId="0" borderId="3" xfId="0" applyNumberFormat="1" applyFont="1" applyBorder="1"/>
    <xf numFmtId="2" fontId="3" fillId="0" borderId="13" xfId="0" applyNumberFormat="1" applyFont="1" applyBorder="1"/>
    <xf numFmtId="2" fontId="2" fillId="0" borderId="4" xfId="0" applyNumberFormat="1" applyFont="1" applyBorder="1"/>
    <xf numFmtId="0" fontId="2" fillId="0" borderId="4" xfId="0" applyFont="1" applyBorder="1"/>
    <xf numFmtId="2" fontId="2" fillId="0" borderId="3" xfId="0" applyNumberFormat="1" applyFont="1" applyBorder="1"/>
    <xf numFmtId="2" fontId="2" fillId="0" borderId="12" xfId="0" applyNumberFormat="1" applyFont="1" applyBorder="1"/>
    <xf numFmtId="0" fontId="2" fillId="0" borderId="5" xfId="0" applyFont="1" applyBorder="1"/>
    <xf numFmtId="0" fontId="2" fillId="0" borderId="3" xfId="0" applyFont="1" applyBorder="1"/>
    <xf numFmtId="2" fontId="2" fillId="0" borderId="15" xfId="0" applyNumberFormat="1" applyFont="1" applyBorder="1"/>
    <xf numFmtId="0" fontId="2" fillId="0" borderId="2" xfId="0" applyFont="1" applyBorder="1"/>
    <xf numFmtId="0" fontId="2" fillId="0" borderId="15" xfId="0" applyFont="1" applyBorder="1"/>
    <xf numFmtId="2" fontId="2" fillId="0" borderId="2" xfId="0" applyNumberFormat="1" applyFont="1" applyBorder="1"/>
    <xf numFmtId="0" fontId="2" fillId="0" borderId="13" xfId="0" applyFont="1" applyBorder="1"/>
    <xf numFmtId="2" fontId="3" fillId="0" borderId="15" xfId="0" applyNumberFormat="1" applyFont="1" applyBorder="1"/>
    <xf numFmtId="0" fontId="4" fillId="0" borderId="0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5" xfId="0" applyFont="1" applyBorder="1" applyAlignment="1">
      <alignment horizontal="center"/>
    </xf>
    <xf numFmtId="0" fontId="3" fillId="0" borderId="12" xfId="0" applyFont="1" applyBorder="1"/>
    <xf numFmtId="0" fontId="3" fillId="0" borderId="14" xfId="0" applyFont="1" applyBorder="1"/>
    <xf numFmtId="0" fontId="2" fillId="0" borderId="1" xfId="0" applyFont="1" applyFill="1" applyBorder="1"/>
    <xf numFmtId="49" fontId="3" fillId="0" borderId="2" xfId="0" applyNumberFormat="1" applyFont="1" applyBorder="1"/>
    <xf numFmtId="2" fontId="3" fillId="0" borderId="0" xfId="0" applyNumberFormat="1" applyFont="1" applyBorder="1"/>
    <xf numFmtId="14" fontId="3" fillId="0" borderId="2" xfId="0" applyNumberFormat="1" applyFont="1" applyBorder="1"/>
    <xf numFmtId="2" fontId="2" fillId="0" borderId="0" xfId="0" applyNumberFormat="1" applyFont="1" applyBorder="1"/>
    <xf numFmtId="0" fontId="2" fillId="0" borderId="14" xfId="0" applyFont="1" applyBorder="1"/>
    <xf numFmtId="49" fontId="3" fillId="0" borderId="6" xfId="0" applyNumberFormat="1" applyFont="1" applyBorder="1"/>
    <xf numFmtId="0" fontId="3" fillId="0" borderId="9" xfId="0" applyFont="1" applyBorder="1"/>
    <xf numFmtId="0" fontId="0" fillId="0" borderId="0" xfId="0"/>
    <xf numFmtId="0" fontId="2" fillId="0" borderId="0" xfId="0" applyFont="1"/>
    <xf numFmtId="164" fontId="2" fillId="0" borderId="0" xfId="2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11" xfId="0" applyFont="1" applyBorder="1"/>
    <xf numFmtId="2" fontId="2" fillId="0" borderId="11" xfId="0" applyNumberFormat="1" applyFont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6" xfId="0" applyFont="1" applyBorder="1"/>
    <xf numFmtId="0" fontId="2" fillId="0" borderId="8" xfId="0" applyFont="1" applyBorder="1"/>
    <xf numFmtId="2" fontId="2" fillId="0" borderId="6" xfId="0" applyNumberFormat="1" applyFont="1" applyBorder="1"/>
    <xf numFmtId="4" fontId="2" fillId="0" borderId="6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3" fillId="0" borderId="8" xfId="0" applyFont="1" applyBorder="1"/>
    <xf numFmtId="2" fontId="3" fillId="0" borderId="2" xfId="0" applyNumberFormat="1" applyFont="1" applyBorder="1"/>
    <xf numFmtId="2" fontId="3" fillId="0" borderId="8" xfId="0" applyNumberFormat="1" applyFont="1" applyBorder="1"/>
    <xf numFmtId="2" fontId="3" fillId="0" borderId="6" xfId="0" applyNumberFormat="1" applyFont="1" applyBorder="1"/>
    <xf numFmtId="2" fontId="3" fillId="0" borderId="0" xfId="0" applyNumberFormat="1" applyFont="1" applyBorder="1"/>
    <xf numFmtId="49" fontId="3" fillId="0" borderId="1" xfId="0" applyNumberFormat="1" applyFont="1" applyBorder="1"/>
    <xf numFmtId="2" fontId="3" fillId="0" borderId="1" xfId="0" applyNumberFormat="1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49" fontId="3" fillId="0" borderId="4" xfId="0" applyNumberFormat="1" applyFont="1" applyBorder="1"/>
    <xf numFmtId="2" fontId="3" fillId="0" borderId="4" xfId="0" applyNumberFormat="1" applyFont="1" applyBorder="1"/>
    <xf numFmtId="2" fontId="3" fillId="0" borderId="5" xfId="0" applyNumberFormat="1" applyFont="1" applyBorder="1"/>
    <xf numFmtId="2" fontId="3" fillId="0" borderId="3" xfId="0" applyNumberFormat="1" applyFont="1" applyBorder="1"/>
    <xf numFmtId="2" fontId="3" fillId="0" borderId="9" xfId="0" applyNumberFormat="1" applyFont="1" applyBorder="1"/>
    <xf numFmtId="0" fontId="2" fillId="0" borderId="4" xfId="0" applyFont="1" applyBorder="1"/>
    <xf numFmtId="0" fontId="2" fillId="0" borderId="5" xfId="0" applyFont="1" applyBorder="1"/>
    <xf numFmtId="2" fontId="2" fillId="0" borderId="4" xfId="0" applyNumberFormat="1" applyFont="1" applyBorder="1"/>
    <xf numFmtId="0" fontId="2" fillId="0" borderId="3" xfId="0" applyFont="1" applyBorder="1"/>
    <xf numFmtId="4" fontId="2" fillId="0" borderId="4" xfId="0" applyNumberFormat="1" applyFont="1" applyBorder="1"/>
    <xf numFmtId="0" fontId="2" fillId="0" borderId="2" xfId="0" applyFont="1" applyBorder="1"/>
    <xf numFmtId="0" fontId="2" fillId="0" borderId="13" xfId="0" applyFont="1" applyBorder="1"/>
    <xf numFmtId="0" fontId="3" fillId="0" borderId="0" xfId="0" applyFont="1" applyBorder="1"/>
    <xf numFmtId="4" fontId="3" fillId="0" borderId="4" xfId="0" applyNumberFormat="1" applyFont="1" applyBorder="1"/>
    <xf numFmtId="0" fontId="3" fillId="0" borderId="11" xfId="0" applyFont="1" applyBorder="1"/>
    <xf numFmtId="0" fontId="3" fillId="0" borderId="10" xfId="0" applyFont="1" applyBorder="1"/>
    <xf numFmtId="0" fontId="3" fillId="0" borderId="7" xfId="0" applyFont="1" applyBorder="1"/>
    <xf numFmtId="0" fontId="4" fillId="0" borderId="0" xfId="0" applyFont="1"/>
    <xf numFmtId="0" fontId="3" fillId="0" borderId="12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5" xfId="0" applyFont="1" applyBorder="1" applyAlignment="1">
      <alignment horizontal="center"/>
    </xf>
    <xf numFmtId="0" fontId="3" fillId="0" borderId="14" xfId="0" applyFont="1" applyBorder="1"/>
    <xf numFmtId="0" fontId="2" fillId="0" borderId="1" xfId="0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14" fontId="3" fillId="0" borderId="0" xfId="0" applyNumberFormat="1" applyFont="1"/>
    <xf numFmtId="2" fontId="2" fillId="0" borderId="0" xfId="0" applyNumberFormat="1" applyFont="1" applyBorder="1"/>
    <xf numFmtId="0" fontId="2" fillId="0" borderId="14" xfId="0" applyFont="1" applyBorder="1"/>
    <xf numFmtId="0" fontId="3" fillId="0" borderId="9" xfId="0" applyFont="1" applyBorder="1"/>
    <xf numFmtId="2" fontId="2" fillId="0" borderId="8" xfId="0" applyNumberFormat="1" applyFont="1" applyBorder="1"/>
    <xf numFmtId="0" fontId="2" fillId="0" borderId="7" xfId="0" applyFont="1" applyBorder="1"/>
    <xf numFmtId="4" fontId="3" fillId="0" borderId="0" xfId="0" applyNumberFormat="1" applyFont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12" xfId="0" applyFont="1" applyBorder="1"/>
    <xf numFmtId="0" fontId="2" fillId="0" borderId="1" xfId="0" applyFont="1" applyBorder="1"/>
    <xf numFmtId="2" fontId="2" fillId="0" borderId="11" xfId="0" applyNumberFormat="1" applyFont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8" xfId="0" applyFont="1" applyBorder="1"/>
    <xf numFmtId="2" fontId="3" fillId="0" borderId="6" xfId="0" applyNumberFormat="1" applyFont="1" applyBorder="1"/>
    <xf numFmtId="2" fontId="3" fillId="0" borderId="8" xfId="0" applyNumberFormat="1" applyFont="1" applyBorder="1"/>
    <xf numFmtId="0" fontId="3" fillId="0" borderId="9" xfId="0" applyFont="1" applyBorder="1"/>
    <xf numFmtId="49" fontId="3" fillId="0" borderId="1" xfId="0" applyNumberFormat="1" applyFont="1" applyBorder="1"/>
    <xf numFmtId="2" fontId="3" fillId="0" borderId="2" xfId="0" applyNumberFormat="1" applyFont="1" applyBorder="1"/>
    <xf numFmtId="2" fontId="3" fillId="0" borderId="11" xfId="0" applyNumberFormat="1" applyFont="1" applyBorder="1"/>
    <xf numFmtId="2" fontId="3" fillId="0" borderId="1" xfId="0" applyNumberFormat="1" applyFont="1" applyBorder="1"/>
    <xf numFmtId="2" fontId="3" fillId="0" borderId="0" xfId="0" applyNumberFormat="1" applyFont="1" applyBorder="1"/>
    <xf numFmtId="2" fontId="3" fillId="0" borderId="12" xfId="0" applyNumberFormat="1" applyFont="1" applyBorder="1"/>
    <xf numFmtId="2" fontId="3" fillId="0" borderId="4" xfId="0" applyNumberFormat="1" applyFont="1" applyBorder="1"/>
    <xf numFmtId="0" fontId="2" fillId="0" borderId="4" xfId="0" applyFont="1" applyBorder="1"/>
    <xf numFmtId="2" fontId="2" fillId="0" borderId="4" xfId="0" applyNumberFormat="1" applyFont="1" applyBorder="1"/>
    <xf numFmtId="0" fontId="2" fillId="0" borderId="5" xfId="0" applyFont="1" applyBorder="1"/>
    <xf numFmtId="0" fontId="2" fillId="0" borderId="3" xfId="0" applyFont="1" applyBorder="1"/>
    <xf numFmtId="0" fontId="2" fillId="0" borderId="11" xfId="0" applyFont="1" applyBorder="1"/>
    <xf numFmtId="0" fontId="2" fillId="0" borderId="15" xfId="0" applyFont="1" applyBorder="1"/>
    <xf numFmtId="0" fontId="2" fillId="0" borderId="13" xfId="0" applyFont="1" applyBorder="1"/>
    <xf numFmtId="0" fontId="2" fillId="0" borderId="2" xfId="0" applyFont="1" applyBorder="1"/>
    <xf numFmtId="2" fontId="3" fillId="0" borderId="3" xfId="0" applyNumberFormat="1" applyFont="1" applyBorder="1"/>
    <xf numFmtId="0" fontId="3" fillId="0" borderId="11" xfId="0" applyFont="1" applyBorder="1"/>
    <xf numFmtId="0" fontId="3" fillId="0" borderId="0" xfId="0" applyFont="1" applyBorder="1"/>
    <xf numFmtId="0" fontId="3" fillId="0" borderId="10" xfId="0" applyFont="1" applyBorder="1"/>
    <xf numFmtId="0" fontId="3" fillId="0" borderId="14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13" xfId="0" applyFont="1" applyBorder="1"/>
    <xf numFmtId="0" fontId="3" fillId="0" borderId="15" xfId="0" applyFont="1" applyBorder="1"/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2" fillId="0" borderId="1" xfId="0" applyFont="1" applyFill="1" applyBorder="1"/>
    <xf numFmtId="49" fontId="3" fillId="0" borderId="2" xfId="0" applyNumberFormat="1" applyFont="1" applyBorder="1"/>
    <xf numFmtId="14" fontId="3" fillId="0" borderId="15" xfId="0" applyNumberFormat="1" applyFont="1" applyBorder="1"/>
    <xf numFmtId="14" fontId="3" fillId="0" borderId="0" xfId="0" applyNumberFormat="1" applyFont="1"/>
    <xf numFmtId="0" fontId="0" fillId="0" borderId="15" xfId="0" applyBorder="1"/>
    <xf numFmtId="2" fontId="2" fillId="0" borderId="8" xfId="0" applyNumberFormat="1" applyFont="1" applyBorder="1"/>
    <xf numFmtId="0" fontId="2" fillId="0" borderId="7" xfId="0" applyFont="1" applyBorder="1"/>
    <xf numFmtId="0" fontId="2" fillId="0" borderId="10" xfId="0" applyFont="1" applyBorder="1"/>
    <xf numFmtId="49" fontId="3" fillId="0" borderId="6" xfId="0" applyNumberFormat="1" applyFont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11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11" xfId="0" applyFont="1" applyBorder="1"/>
    <xf numFmtId="2" fontId="2" fillId="0" borderId="11" xfId="0" applyNumberFormat="1" applyFont="1" applyBorder="1"/>
    <xf numFmtId="0" fontId="2" fillId="2" borderId="1" xfId="0" applyFont="1" applyFill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6" xfId="0" applyFont="1" applyBorder="1"/>
    <xf numFmtId="0" fontId="2" fillId="0" borderId="8" xfId="0" applyFont="1" applyBorder="1"/>
    <xf numFmtId="2" fontId="2" fillId="0" borderId="6" xfId="0" applyNumberFormat="1" applyFont="1" applyBorder="1"/>
    <xf numFmtId="2" fontId="2" fillId="2" borderId="6" xfId="0" applyNumberFormat="1" applyFont="1" applyFill="1" applyBorder="1"/>
    <xf numFmtId="0" fontId="3" fillId="0" borderId="8" xfId="0" applyFont="1" applyBorder="1"/>
    <xf numFmtId="2" fontId="3" fillId="0" borderId="6" xfId="0" applyNumberFormat="1" applyFont="1" applyBorder="1"/>
    <xf numFmtId="2" fontId="3" fillId="0" borderId="8" xfId="0" applyNumberFormat="1" applyFont="1" applyBorder="1"/>
    <xf numFmtId="2" fontId="3" fillId="0" borderId="9" xfId="0" applyNumberFormat="1" applyFont="1" applyBorder="1"/>
    <xf numFmtId="49" fontId="3" fillId="0" borderId="1" xfId="0" applyNumberFormat="1" applyFont="1" applyBorder="1"/>
    <xf numFmtId="2" fontId="3" fillId="0" borderId="2" xfId="0" applyNumberFormat="1" applyFont="1" applyBorder="1"/>
    <xf numFmtId="2" fontId="3" fillId="0" borderId="11" xfId="0" applyNumberFormat="1" applyFont="1" applyBorder="1"/>
    <xf numFmtId="2" fontId="3" fillId="0" borderId="1" xfId="0" applyNumberFormat="1" applyFont="1" applyBorder="1"/>
    <xf numFmtId="2" fontId="3" fillId="0" borderId="0" xfId="0" applyNumberFormat="1" applyFont="1" applyBorder="1"/>
    <xf numFmtId="2" fontId="3" fillId="0" borderId="12" xfId="0" applyNumberFormat="1" applyFont="1" applyBorder="1"/>
    <xf numFmtId="2" fontId="3" fillId="0" borderId="4" xfId="0" applyNumberFormat="1" applyFont="1" applyBorder="1"/>
    <xf numFmtId="2" fontId="3" fillId="0" borderId="3" xfId="0" applyNumberFormat="1" applyFont="1" applyBorder="1"/>
    <xf numFmtId="0" fontId="2" fillId="0" borderId="4" xfId="0" applyFont="1" applyBorder="1"/>
    <xf numFmtId="0" fontId="2" fillId="0" borderId="5" xfId="0" applyFont="1" applyBorder="1"/>
    <xf numFmtId="2" fontId="2" fillId="0" borderId="4" xfId="0" applyNumberFormat="1" applyFont="1" applyBorder="1"/>
    <xf numFmtId="0" fontId="2" fillId="0" borderId="3" xfId="0" applyFont="1" applyBorder="1"/>
    <xf numFmtId="0" fontId="2" fillId="0" borderId="13" xfId="0" applyFont="1" applyBorder="1"/>
    <xf numFmtId="2" fontId="2" fillId="0" borderId="2" xfId="0" applyNumberFormat="1" applyFont="1" applyBorder="1"/>
    <xf numFmtId="2" fontId="2" fillId="0" borderId="0" xfId="0" applyNumberFormat="1" applyFont="1" applyBorder="1"/>
    <xf numFmtId="0" fontId="3" fillId="0" borderId="0" xfId="0" applyFont="1" applyBorder="1"/>
    <xf numFmtId="0" fontId="3" fillId="0" borderId="10" xfId="0" applyFont="1" applyBorder="1"/>
    <xf numFmtId="0" fontId="3" fillId="0" borderId="7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12" xfId="0" applyFont="1" applyBorder="1"/>
    <xf numFmtId="0" fontId="3" fillId="0" borderId="9" xfId="0" applyFont="1" applyBorder="1"/>
    <xf numFmtId="0" fontId="3" fillId="0" borderId="5" xfId="0" applyFont="1" applyBorder="1" applyAlignment="1">
      <alignment horizontal="center"/>
    </xf>
    <xf numFmtId="0" fontId="3" fillId="0" borderId="14" xfId="0" applyFont="1" applyBorder="1"/>
    <xf numFmtId="0" fontId="2" fillId="0" borderId="1" xfId="0" applyFont="1" applyFill="1" applyBorder="1"/>
    <xf numFmtId="0" fontId="2" fillId="0" borderId="2" xfId="0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49" fontId="3" fillId="0" borderId="6" xfId="0" applyNumberFormat="1" applyFont="1" applyBorder="1"/>
    <xf numFmtId="0" fontId="2" fillId="0" borderId="7" xfId="0" applyFont="1" applyBorder="1"/>
    <xf numFmtId="2" fontId="2" fillId="0" borderId="8" xfId="0" applyNumberFormat="1" applyFont="1" applyBorder="1"/>
    <xf numFmtId="0" fontId="0" fillId="0" borderId="0" xfId="0"/>
    <xf numFmtId="0" fontId="2" fillId="0" borderId="0" xfId="0" applyFont="1"/>
    <xf numFmtId="164" fontId="2" fillId="0" borderId="0" xfId="2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11" xfId="0" applyFont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8" xfId="0" applyFont="1" applyBorder="1"/>
    <xf numFmtId="2" fontId="3" fillId="0" borderId="10" xfId="0" applyNumberFormat="1" applyFont="1" applyBorder="1"/>
    <xf numFmtId="2" fontId="3" fillId="0" borderId="2" xfId="0" applyNumberFormat="1" applyFont="1" applyBorder="1"/>
    <xf numFmtId="2" fontId="3" fillId="0" borderId="15" xfId="0" applyNumberFormat="1" applyFont="1" applyBorder="1"/>
    <xf numFmtId="2" fontId="3" fillId="0" borderId="12" xfId="0" applyNumberFormat="1" applyFont="1" applyBorder="1"/>
    <xf numFmtId="2" fontId="3" fillId="0" borderId="1" xfId="0" applyNumberFormat="1" applyFont="1" applyBorder="1"/>
    <xf numFmtId="0" fontId="3" fillId="0" borderId="6" xfId="0" applyFont="1" applyBorder="1"/>
    <xf numFmtId="2" fontId="3" fillId="0" borderId="7" xfId="0" applyNumberFormat="1" applyFont="1" applyBorder="1"/>
    <xf numFmtId="2" fontId="3" fillId="0" borderId="9" xfId="0" applyNumberFormat="1" applyFont="1" applyBorder="1"/>
    <xf numFmtId="2" fontId="3" fillId="0" borderId="6" xfId="0" applyNumberFormat="1" applyFont="1" applyBorder="1"/>
    <xf numFmtId="49" fontId="3" fillId="0" borderId="1" xfId="0" applyNumberFormat="1" applyFont="1" applyBorder="1"/>
    <xf numFmtId="2" fontId="3" fillId="0" borderId="0" xfId="0" applyNumberFormat="1" applyFont="1" applyBorder="1"/>
    <xf numFmtId="2" fontId="3" fillId="0" borderId="4" xfId="0" applyNumberFormat="1" applyFont="1" applyBorder="1"/>
    <xf numFmtId="2" fontId="3" fillId="0" borderId="3" xfId="0" applyNumberFormat="1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2" xfId="0" applyFont="1" applyBorder="1"/>
    <xf numFmtId="0" fontId="2" fillId="0" borderId="13" xfId="0" applyFont="1" applyBorder="1"/>
    <xf numFmtId="0" fontId="3" fillId="0" borderId="0" xfId="0" applyFont="1" applyBorder="1"/>
    <xf numFmtId="0" fontId="3" fillId="0" borderId="12" xfId="0" applyFont="1" applyBorder="1"/>
    <xf numFmtId="0" fontId="3" fillId="0" borderId="11" xfId="0" applyFont="1" applyBorder="1"/>
    <xf numFmtId="0" fontId="3" fillId="0" borderId="15" xfId="0" applyFont="1" applyBorder="1"/>
    <xf numFmtId="0" fontId="3" fillId="0" borderId="5" xfId="0" applyFont="1" applyBorder="1" applyAlignment="1">
      <alignment horizontal="center"/>
    </xf>
    <xf numFmtId="0" fontId="3" fillId="0" borderId="10" xfId="0" applyFont="1" applyBorder="1"/>
    <xf numFmtId="0" fontId="3" fillId="0" borderId="14" xfId="0" applyFont="1" applyBorder="1"/>
    <xf numFmtId="0" fontId="3" fillId="0" borderId="9" xfId="0" applyFont="1" applyBorder="1"/>
    <xf numFmtId="0" fontId="2" fillId="0" borderId="1" xfId="0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0" fontId="2" fillId="0" borderId="15" xfId="0" applyFont="1" applyBorder="1"/>
    <xf numFmtId="2" fontId="2" fillId="0" borderId="0" xfId="0" applyNumberFormat="1" applyFont="1" applyBorder="1"/>
    <xf numFmtId="0" fontId="2" fillId="0" borderId="14" xfId="0" applyFont="1" applyBorder="1"/>
    <xf numFmtId="49" fontId="3" fillId="0" borderId="6" xfId="0" applyNumberFormat="1" applyFont="1" applyBorder="1"/>
    <xf numFmtId="0" fontId="3" fillId="0" borderId="8" xfId="0" applyFont="1" applyBorder="1"/>
    <xf numFmtId="0" fontId="3" fillId="0" borderId="7" xfId="0" applyFont="1" applyBorder="1"/>
    <xf numFmtId="0" fontId="0" fillId="0" borderId="0" xfId="0"/>
    <xf numFmtId="0" fontId="2" fillId="0" borderId="0" xfId="0" applyFont="1"/>
    <xf numFmtId="164" fontId="2" fillId="0" borderId="0" xfId="2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6" xfId="0" applyFont="1" applyBorder="1"/>
    <xf numFmtId="0" fontId="3" fillId="0" borderId="5" xfId="0" applyFont="1" applyBorder="1"/>
    <xf numFmtId="0" fontId="3" fillId="0" borderId="4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11" xfId="0" applyFont="1" applyBorder="1"/>
    <xf numFmtId="2" fontId="2" fillId="0" borderId="11" xfId="0" applyNumberFormat="1" applyFont="1" applyBorder="1"/>
    <xf numFmtId="2" fontId="2" fillId="0" borderId="10" xfId="0" applyNumberFormat="1" applyFont="1" applyBorder="1"/>
    <xf numFmtId="0" fontId="2" fillId="0" borderId="9" xfId="0" applyFont="1" applyBorder="1"/>
    <xf numFmtId="0" fontId="2" fillId="0" borderId="6" xfId="0" applyFont="1" applyBorder="1"/>
    <xf numFmtId="0" fontId="2" fillId="0" borderId="8" xfId="0" applyFont="1" applyBorder="1"/>
    <xf numFmtId="2" fontId="2" fillId="0" borderId="6" xfId="0" applyNumberFormat="1" applyFont="1" applyBorder="1"/>
    <xf numFmtId="4" fontId="2" fillId="0" borderId="6" xfId="0" applyNumberFormat="1" applyFont="1" applyBorder="1"/>
    <xf numFmtId="2" fontId="2" fillId="0" borderId="7" xfId="0" applyNumberFormat="1" applyFont="1" applyBorder="1"/>
    <xf numFmtId="0" fontId="3" fillId="0" borderId="8" xfId="0" applyFont="1" applyBorder="1"/>
    <xf numFmtId="2" fontId="3" fillId="0" borderId="2" xfId="0" applyNumberFormat="1" applyFont="1" applyBorder="1"/>
    <xf numFmtId="2" fontId="3" fillId="0" borderId="8" xfId="0" applyNumberFormat="1" applyFont="1" applyBorder="1"/>
    <xf numFmtId="2" fontId="3" fillId="0" borderId="6" xfId="0" applyNumberFormat="1" applyFont="1" applyBorder="1"/>
    <xf numFmtId="2" fontId="3" fillId="0" borderId="0" xfId="0" applyNumberFormat="1" applyFont="1" applyBorder="1"/>
    <xf numFmtId="49" fontId="3" fillId="0" borderId="1" xfId="0" applyNumberFormat="1" applyFont="1" applyBorder="1"/>
    <xf numFmtId="0" fontId="3" fillId="0" borderId="11" xfId="0" applyFont="1" applyBorder="1"/>
    <xf numFmtId="2" fontId="3" fillId="0" borderId="1" xfId="0" applyNumberFormat="1" applyFont="1" applyBorder="1"/>
    <xf numFmtId="2" fontId="3" fillId="0" borderId="11" xfId="0" applyNumberFormat="1" applyFont="1" applyBorder="1"/>
    <xf numFmtId="2" fontId="3" fillId="0" borderId="4" xfId="0" applyNumberFormat="1" applyFont="1" applyBorder="1"/>
    <xf numFmtId="2" fontId="3" fillId="0" borderId="5" xfId="0" applyNumberFormat="1" applyFont="1" applyBorder="1"/>
    <xf numFmtId="2" fontId="3" fillId="0" borderId="3" xfId="0" applyNumberFormat="1" applyFont="1" applyBorder="1"/>
    <xf numFmtId="0" fontId="2" fillId="0" borderId="4" xfId="0" applyFont="1" applyBorder="1"/>
    <xf numFmtId="0" fontId="2" fillId="0" borderId="5" xfId="0" applyFont="1" applyBorder="1"/>
    <xf numFmtId="2" fontId="2" fillId="0" borderId="4" xfId="0" applyNumberFormat="1" applyFont="1" applyBorder="1"/>
    <xf numFmtId="2" fontId="2" fillId="0" borderId="13" xfId="0" applyNumberFormat="1" applyFont="1" applyBorder="1"/>
    <xf numFmtId="2" fontId="2" fillId="0" borderId="5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/>
    <xf numFmtId="0" fontId="3" fillId="0" borderId="0" xfId="0" applyFont="1" applyBorder="1"/>
    <xf numFmtId="0" fontId="3" fillId="0" borderId="10" xfId="0" applyFont="1" applyBorder="1"/>
    <xf numFmtId="0" fontId="3" fillId="0" borderId="7" xfId="0" applyFont="1" applyBorder="1"/>
    <xf numFmtId="2" fontId="3" fillId="0" borderId="9" xfId="0" applyNumberFormat="1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5" xfId="0" applyFont="1" applyBorder="1" applyAlignment="1">
      <alignment horizontal="center"/>
    </xf>
    <xf numFmtId="0" fontId="3" fillId="0" borderId="12" xfId="0" applyFont="1" applyBorder="1"/>
    <xf numFmtId="0" fontId="3" fillId="0" borderId="14" xfId="0" applyFont="1" applyBorder="1"/>
    <xf numFmtId="0" fontId="2" fillId="0" borderId="12" xfId="0" applyFont="1" applyFill="1" applyBorder="1"/>
    <xf numFmtId="49" fontId="3" fillId="0" borderId="15" xfId="0" applyNumberFormat="1" applyFont="1" applyBorder="1"/>
    <xf numFmtId="4" fontId="3" fillId="0" borderId="0" xfId="0" applyNumberFormat="1" applyFont="1" applyBorder="1"/>
    <xf numFmtId="14" fontId="3" fillId="0" borderId="2" xfId="0" applyNumberFormat="1" applyFont="1" applyBorder="1"/>
    <xf numFmtId="4" fontId="2" fillId="0" borderId="8" xfId="0" applyNumberFormat="1" applyFont="1" applyBorder="1"/>
    <xf numFmtId="0" fontId="2" fillId="0" borderId="7" xfId="0" applyFont="1" applyBorder="1"/>
    <xf numFmtId="49" fontId="3" fillId="0" borderId="9" xfId="0" applyNumberFormat="1" applyFont="1" applyBorder="1"/>
    <xf numFmtId="0" fontId="3" fillId="0" borderId="9" xfId="0" applyFont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11" xfId="0" applyFont="1" applyBorder="1"/>
    <xf numFmtId="0" fontId="3" fillId="0" borderId="5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8" xfId="0" applyFont="1" applyBorder="1"/>
    <xf numFmtId="0" fontId="3" fillId="0" borderId="6" xfId="0" applyFont="1" applyBorder="1"/>
    <xf numFmtId="0" fontId="3" fillId="0" borderId="8" xfId="0" applyFont="1" applyBorder="1"/>
    <xf numFmtId="2" fontId="3" fillId="0" borderId="6" xfId="0" applyNumberFormat="1" applyFont="1" applyBorder="1"/>
    <xf numFmtId="2" fontId="3" fillId="0" borderId="8" xfId="0" applyNumberFormat="1" applyFont="1" applyBorder="1"/>
    <xf numFmtId="2" fontId="3" fillId="0" borderId="9" xfId="0" applyNumberFormat="1" applyFont="1" applyBorder="1"/>
    <xf numFmtId="49" fontId="3" fillId="0" borderId="1" xfId="0" applyNumberFormat="1" applyFont="1" applyBorder="1"/>
    <xf numFmtId="2" fontId="3" fillId="0" borderId="2" xfId="0" applyNumberFormat="1" applyFont="1" applyBorder="1"/>
    <xf numFmtId="2" fontId="3" fillId="0" borderId="11" xfId="0" applyNumberFormat="1" applyFont="1" applyBorder="1"/>
    <xf numFmtId="2" fontId="3" fillId="0" borderId="1" xfId="0" applyNumberFormat="1" applyFont="1" applyBorder="1"/>
    <xf numFmtId="2" fontId="3" fillId="0" borderId="0" xfId="0" applyNumberFormat="1" applyFont="1" applyBorder="1"/>
    <xf numFmtId="2" fontId="3" fillId="0" borderId="12" xfId="0" applyNumberFormat="1" applyFont="1" applyBorder="1"/>
    <xf numFmtId="2" fontId="3" fillId="0" borderId="4" xfId="0" applyNumberFormat="1" applyFont="1" applyBorder="1"/>
    <xf numFmtId="2" fontId="3" fillId="0" borderId="5" xfId="0" applyNumberFormat="1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2" xfId="0" applyFont="1" applyBorder="1"/>
    <xf numFmtId="0" fontId="2" fillId="0" borderId="13" xfId="0" applyFont="1" applyBorder="1"/>
    <xf numFmtId="0" fontId="3" fillId="0" borderId="10" xfId="0" applyFont="1" applyBorder="1"/>
    <xf numFmtId="0" fontId="3" fillId="0" borderId="0" xfId="0" applyFont="1" applyBorder="1"/>
    <xf numFmtId="0" fontId="3" fillId="0" borderId="7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/>
    <xf numFmtId="0" fontId="3" fillId="0" borderId="14" xfId="0" applyFont="1" applyBorder="1"/>
    <xf numFmtId="0" fontId="2" fillId="0" borderId="1" xfId="0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49" fontId="3" fillId="0" borderId="0" xfId="0" applyNumberFormat="1" applyFont="1"/>
    <xf numFmtId="2" fontId="2" fillId="0" borderId="0" xfId="0" applyNumberFormat="1" applyFont="1" applyBorder="1"/>
    <xf numFmtId="0" fontId="2" fillId="0" borderId="14" xfId="0" applyFont="1" applyBorder="1"/>
    <xf numFmtId="49" fontId="3" fillId="0" borderId="6" xfId="0" applyNumberFormat="1" applyFont="1" applyBorder="1"/>
    <xf numFmtId="0" fontId="3" fillId="0" borderId="9" xfId="0" applyFont="1" applyBorder="1"/>
    <xf numFmtId="0" fontId="0" fillId="0" borderId="0" xfId="0"/>
    <xf numFmtId="0" fontId="2" fillId="0" borderId="0" xfId="0" applyFont="1"/>
    <xf numFmtId="164" fontId="2" fillId="0" borderId="0" xfId="2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9" xfId="0" applyFont="1" applyBorder="1"/>
    <xf numFmtId="0" fontId="2" fillId="0" borderId="6" xfId="0" applyFont="1" applyBorder="1"/>
    <xf numFmtId="0" fontId="2" fillId="0" borderId="8" xfId="0" applyFont="1" applyBorder="1"/>
    <xf numFmtId="2" fontId="2" fillId="0" borderId="6" xfId="0" applyNumberFormat="1" applyFont="1" applyBorder="1"/>
    <xf numFmtId="2" fontId="2" fillId="0" borderId="9" xfId="0" applyNumberFormat="1" applyFont="1" applyBorder="1"/>
    <xf numFmtId="0" fontId="3" fillId="0" borderId="6" xfId="0" applyFont="1" applyBorder="1"/>
    <xf numFmtId="0" fontId="3" fillId="0" borderId="8" xfId="0" applyFont="1" applyBorder="1"/>
    <xf numFmtId="2" fontId="3" fillId="0" borderId="2" xfId="0" applyNumberFormat="1" applyFont="1" applyBorder="1"/>
    <xf numFmtId="2" fontId="3" fillId="0" borderId="8" xfId="0" applyNumberFormat="1" applyFont="1" applyBorder="1"/>
    <xf numFmtId="2" fontId="3" fillId="0" borderId="6" xfId="0" applyNumberFormat="1" applyFont="1" applyBorder="1"/>
    <xf numFmtId="2" fontId="3" fillId="0" borderId="0" xfId="0" applyNumberFormat="1" applyFont="1" applyBorder="1"/>
    <xf numFmtId="49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1" xfId="0" applyFont="1" applyBorder="1"/>
    <xf numFmtId="2" fontId="3" fillId="0" borderId="1" xfId="0" applyNumberFormat="1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2" fontId="3" fillId="0" borderId="4" xfId="0" applyNumberFormat="1" applyFont="1" applyBorder="1"/>
    <xf numFmtId="2" fontId="3" fillId="0" borderId="3" xfId="0" applyNumberFormat="1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3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3" fillId="0" borderId="10" xfId="0" applyFont="1" applyBorder="1"/>
    <xf numFmtId="0" fontId="3" fillId="0" borderId="0" xfId="0" applyFont="1" applyBorder="1"/>
    <xf numFmtId="0" fontId="3" fillId="0" borderId="7" xfId="0" applyFont="1" applyBorder="1"/>
    <xf numFmtId="0" fontId="2" fillId="0" borderId="12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5" xfId="0" applyFont="1" applyBorder="1" applyAlignment="1">
      <alignment horizontal="center"/>
    </xf>
    <xf numFmtId="0" fontId="3" fillId="0" borderId="12" xfId="0" applyFont="1" applyBorder="1"/>
    <xf numFmtId="0" fontId="3" fillId="0" borderId="14" xfId="0" applyFont="1" applyBorder="1"/>
    <xf numFmtId="0" fontId="3" fillId="0" borderId="9" xfId="0" applyFont="1" applyBorder="1"/>
    <xf numFmtId="0" fontId="2" fillId="0" borderId="1" xfId="0" applyFont="1" applyFill="1" applyBorder="1"/>
    <xf numFmtId="0" fontId="2" fillId="0" borderId="11" xfId="0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2" fontId="2" fillId="0" borderId="0" xfId="0" applyNumberFormat="1" applyFont="1" applyBorder="1"/>
    <xf numFmtId="0" fontId="2" fillId="0" borderId="14" xfId="0" applyFont="1" applyBorder="1"/>
    <xf numFmtId="49" fontId="3" fillId="0" borderId="6" xfId="0" applyNumberFormat="1" applyFont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4" xfId="0" applyFont="1" applyBorder="1"/>
    <xf numFmtId="0" fontId="2" fillId="0" borderId="4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8" xfId="0" applyFont="1" applyBorder="1"/>
    <xf numFmtId="2" fontId="2" fillId="0" borderId="9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3" fillId="0" borderId="8" xfId="0" applyFont="1" applyBorder="1"/>
    <xf numFmtId="2" fontId="3" fillId="0" borderId="6" xfId="0" applyNumberFormat="1" applyFont="1" applyBorder="1"/>
    <xf numFmtId="4" fontId="3" fillId="0" borderId="6" xfId="0" applyNumberFormat="1" applyFont="1" applyBorder="1"/>
    <xf numFmtId="2" fontId="3" fillId="0" borderId="9" xfId="0" applyNumberFormat="1" applyFont="1" applyBorder="1"/>
    <xf numFmtId="49" fontId="3" fillId="0" borderId="1" xfId="0" applyNumberFormat="1" applyFont="1" applyBorder="1"/>
    <xf numFmtId="0" fontId="3" fillId="0" borderId="11" xfId="0" applyFont="1" applyBorder="1"/>
    <xf numFmtId="2" fontId="3" fillId="0" borderId="1" xfId="0" applyNumberFormat="1" applyFont="1" applyBorder="1"/>
    <xf numFmtId="2" fontId="3" fillId="0" borderId="12" xfId="0" applyNumberFormat="1" applyFont="1" applyBorder="1"/>
    <xf numFmtId="4" fontId="3" fillId="0" borderId="12" xfId="0" applyNumberFormat="1" applyFont="1" applyBorder="1"/>
    <xf numFmtId="2" fontId="3" fillId="0" borderId="4" xfId="0" applyNumberFormat="1" applyFont="1" applyBorder="1"/>
    <xf numFmtId="2" fontId="3" fillId="0" borderId="5" xfId="0" applyNumberFormat="1" applyFont="1" applyBorder="1"/>
    <xf numFmtId="2" fontId="2" fillId="0" borderId="4" xfId="0" applyNumberFormat="1" applyFont="1" applyBorder="1"/>
    <xf numFmtId="0" fontId="2" fillId="0" borderId="5" xfId="0" applyFont="1" applyBorder="1"/>
    <xf numFmtId="2" fontId="2" fillId="0" borderId="3" xfId="0" applyNumberFormat="1" applyFont="1" applyBorder="1"/>
    <xf numFmtId="0" fontId="2" fillId="0" borderId="1" xfId="0" applyFont="1" applyBorder="1"/>
    <xf numFmtId="2" fontId="2" fillId="0" borderId="2" xfId="0" applyNumberFormat="1" applyFont="1" applyBorder="1"/>
    <xf numFmtId="0" fontId="2" fillId="0" borderId="9" xfId="0" applyFont="1" applyBorder="1"/>
    <xf numFmtId="0" fontId="2" fillId="0" borderId="3" xfId="0" applyFont="1" applyBorder="1"/>
    <xf numFmtId="0" fontId="3" fillId="0" borderId="10" xfId="0" applyFont="1" applyBorder="1"/>
    <xf numFmtId="0" fontId="3" fillId="0" borderId="0" xfId="0" applyFont="1" applyBorder="1"/>
    <xf numFmtId="0" fontId="3" fillId="0" borderId="7" xfId="0" applyFont="1" applyBorder="1"/>
    <xf numFmtId="2" fontId="3" fillId="0" borderId="8" xfId="0" applyNumberFormat="1" applyFont="1" applyBorder="1"/>
    <xf numFmtId="2" fontId="3" fillId="0" borderId="0" xfId="0" applyNumberFormat="1" applyFont="1" applyBorder="1"/>
    <xf numFmtId="0" fontId="4" fillId="0" borderId="0" xfId="0" applyFont="1"/>
    <xf numFmtId="0" fontId="2" fillId="0" borderId="12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5" xfId="0" applyFont="1" applyBorder="1" applyAlignment="1">
      <alignment horizontal="center"/>
    </xf>
    <xf numFmtId="0" fontId="3" fillId="0" borderId="12" xfId="0" applyFont="1" applyBorder="1"/>
    <xf numFmtId="0" fontId="3" fillId="0" borderId="14" xfId="0" applyFont="1" applyBorder="1"/>
    <xf numFmtId="0" fontId="2" fillId="0" borderId="1" xfId="0" applyFont="1" applyFill="1" applyBorder="1"/>
    <xf numFmtId="0" fontId="2" fillId="0" borderId="2" xfId="0" applyFont="1" applyBorder="1"/>
    <xf numFmtId="0" fontId="2" fillId="0" borderId="11" xfId="0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2" fontId="2" fillId="0" borderId="8" xfId="0" applyNumberFormat="1" applyFont="1" applyBorder="1"/>
    <xf numFmtId="0" fontId="3" fillId="0" borderId="9" xfId="0" applyFont="1" applyBorder="1"/>
    <xf numFmtId="0" fontId="2" fillId="0" borderId="7" xfId="0" applyFont="1" applyBorder="1"/>
    <xf numFmtId="0" fontId="3" fillId="0" borderId="0" xfId="0" applyFont="1" applyFill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4" xfId="0" applyFont="1" applyBorder="1"/>
    <xf numFmtId="0" fontId="2" fillId="0" borderId="12" xfId="0" applyFont="1" applyBorder="1"/>
    <xf numFmtId="0" fontId="2" fillId="0" borderId="1" xfId="0" applyFont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8" xfId="0" applyFont="1" applyBorder="1"/>
    <xf numFmtId="2" fontId="2" fillId="0" borderId="9" xfId="0" applyNumberFormat="1" applyFont="1" applyBorder="1"/>
    <xf numFmtId="0" fontId="3" fillId="0" borderId="0" xfId="0" applyFont="1" applyBorder="1"/>
    <xf numFmtId="2" fontId="3" fillId="0" borderId="1" xfId="0" applyNumberFormat="1" applyFont="1" applyBorder="1"/>
    <xf numFmtId="2" fontId="3" fillId="0" borderId="2" xfId="0" applyNumberFormat="1" applyFont="1" applyBorder="1"/>
    <xf numFmtId="0" fontId="3" fillId="0" borderId="15" xfId="0" applyFont="1" applyBorder="1"/>
    <xf numFmtId="0" fontId="3" fillId="0" borderId="6" xfId="0" applyFont="1" applyBorder="1"/>
    <xf numFmtId="0" fontId="3" fillId="0" borderId="8" xfId="0" applyFont="1" applyBorder="1"/>
    <xf numFmtId="2" fontId="3" fillId="0" borderId="6" xfId="0" applyNumberFormat="1" applyFont="1" applyBorder="1"/>
    <xf numFmtId="4" fontId="3" fillId="0" borderId="6" xfId="0" applyNumberFormat="1" applyFont="1" applyBorder="1"/>
    <xf numFmtId="2" fontId="3" fillId="0" borderId="9" xfId="0" applyNumberFormat="1" applyFont="1" applyBorder="1"/>
    <xf numFmtId="49" fontId="3" fillId="0" borderId="1" xfId="0" applyNumberFormat="1" applyFont="1" applyBorder="1"/>
    <xf numFmtId="0" fontId="3" fillId="0" borderId="11" xfId="0" applyFont="1" applyBorder="1"/>
    <xf numFmtId="2" fontId="3" fillId="0" borderId="12" xfId="0" applyNumberFormat="1" applyFont="1" applyBorder="1"/>
    <xf numFmtId="2" fontId="3" fillId="0" borderId="4" xfId="0" applyNumberFormat="1" applyFont="1" applyBorder="1"/>
    <xf numFmtId="4" fontId="3" fillId="0" borderId="12" xfId="0" applyNumberFormat="1" applyFont="1" applyBorder="1"/>
    <xf numFmtId="2" fontId="3" fillId="0" borderId="0" xfId="0" applyNumberFormat="1" applyFont="1" applyBorder="1"/>
    <xf numFmtId="0" fontId="2" fillId="0" borderId="4" xfId="0" applyFont="1" applyBorder="1"/>
    <xf numFmtId="2" fontId="2" fillId="0" borderId="4" xfId="0" applyNumberFormat="1" applyFont="1" applyBorder="1"/>
    <xf numFmtId="0" fontId="2" fillId="0" borderId="5" xfId="0" applyFont="1" applyBorder="1"/>
    <xf numFmtId="2" fontId="2" fillId="0" borderId="3" xfId="0" applyNumberFormat="1" applyFont="1" applyBorder="1"/>
    <xf numFmtId="0" fontId="2" fillId="0" borderId="3" xfId="0" applyFont="1" applyBorder="1"/>
    <xf numFmtId="2" fontId="3" fillId="0" borderId="5" xfId="0" applyNumberFormat="1" applyFont="1" applyBorder="1"/>
    <xf numFmtId="0" fontId="3" fillId="0" borderId="3" xfId="0" applyFont="1" applyBorder="1"/>
    <xf numFmtId="0" fontId="3" fillId="0" borderId="10" xfId="0" applyFont="1" applyBorder="1"/>
    <xf numFmtId="0" fontId="3" fillId="0" borderId="7" xfId="0" applyFont="1" applyBorder="1"/>
    <xf numFmtId="2" fontId="3" fillId="0" borderId="8" xfId="0" applyNumberFormat="1" applyFont="1" applyBorder="1"/>
    <xf numFmtId="0" fontId="4" fillId="0" borderId="0" xfId="0" applyFont="1"/>
    <xf numFmtId="0" fontId="2" fillId="0" borderId="15" xfId="0" applyFont="1" applyBorder="1"/>
    <xf numFmtId="0" fontId="3" fillId="0" borderId="5" xfId="0" applyFont="1" applyBorder="1" applyAlignment="1">
      <alignment horizontal="center"/>
    </xf>
    <xf numFmtId="0" fontId="3" fillId="0" borderId="12" xfId="0" applyFont="1" applyBorder="1"/>
    <xf numFmtId="0" fontId="3" fillId="0" borderId="14" xfId="0" applyFont="1" applyBorder="1"/>
    <xf numFmtId="0" fontId="2" fillId="0" borderId="1" xfId="0" applyFont="1" applyFill="1" applyBorder="1"/>
    <xf numFmtId="0" fontId="2" fillId="0" borderId="2" xfId="0" applyFont="1" applyBorder="1"/>
    <xf numFmtId="0" fontId="2" fillId="0" borderId="11" xfId="0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165" fontId="2" fillId="0" borderId="0" xfId="0" applyNumberFormat="1" applyFont="1" applyBorder="1"/>
    <xf numFmtId="2" fontId="3" fillId="0" borderId="11" xfId="0" applyNumberFormat="1" applyFont="1" applyBorder="1"/>
    <xf numFmtId="49" fontId="3" fillId="0" borderId="6" xfId="0" applyNumberFormat="1" applyFont="1" applyBorder="1"/>
    <xf numFmtId="0" fontId="3" fillId="0" borderId="9" xfId="0" applyFont="1" applyBorder="1"/>
    <xf numFmtId="0" fontId="3" fillId="0" borderId="0" xfId="0" applyFont="1" applyFill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4" xfId="0" applyFont="1" applyBorder="1"/>
    <xf numFmtId="0" fontId="2" fillId="0" borderId="4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8" xfId="0" applyFont="1" applyBorder="1"/>
    <xf numFmtId="2" fontId="2" fillId="0" borderId="9" xfId="0" applyNumberFormat="1" applyFont="1" applyBorder="1"/>
    <xf numFmtId="0" fontId="3" fillId="0" borderId="6" xfId="0" applyFont="1" applyBorder="1"/>
    <xf numFmtId="0" fontId="3" fillId="0" borderId="8" xfId="0" applyFont="1" applyBorder="1"/>
    <xf numFmtId="2" fontId="3" fillId="0" borderId="6" xfId="0" applyNumberFormat="1" applyFont="1" applyBorder="1"/>
    <xf numFmtId="4" fontId="3" fillId="0" borderId="6" xfId="0" applyNumberFormat="1" applyFont="1" applyBorder="1"/>
    <xf numFmtId="2" fontId="3" fillId="0" borderId="9" xfId="0" applyNumberFormat="1" applyFont="1" applyBorder="1"/>
    <xf numFmtId="49" fontId="3" fillId="0" borderId="1" xfId="0" applyNumberFormat="1" applyFont="1" applyBorder="1"/>
    <xf numFmtId="0" fontId="3" fillId="0" borderId="11" xfId="0" applyFont="1" applyBorder="1"/>
    <xf numFmtId="2" fontId="3" fillId="0" borderId="1" xfId="0" applyNumberFormat="1" applyFont="1" applyBorder="1"/>
    <xf numFmtId="2" fontId="3" fillId="0" borderId="12" xfId="0" applyNumberFormat="1" applyFont="1" applyBorder="1"/>
    <xf numFmtId="2" fontId="3" fillId="0" borderId="4" xfId="0" applyNumberFormat="1" applyFont="1" applyBorder="1"/>
    <xf numFmtId="4" fontId="3" fillId="0" borderId="3" xfId="0" applyNumberFormat="1" applyFont="1" applyBorder="1"/>
    <xf numFmtId="2" fontId="3" fillId="0" borderId="2" xfId="0" applyNumberFormat="1" applyFont="1" applyBorder="1"/>
    <xf numFmtId="2" fontId="3" fillId="0" borderId="3" xfId="0" applyNumberFormat="1" applyFont="1" applyBorder="1"/>
    <xf numFmtId="2" fontId="3" fillId="0" borderId="0" xfId="0" applyNumberFormat="1" applyFont="1" applyBorder="1"/>
    <xf numFmtId="2" fontId="3" fillId="0" borderId="15" xfId="0" applyNumberFormat="1" applyFont="1" applyBorder="1"/>
    <xf numFmtId="2" fontId="2" fillId="0" borderId="4" xfId="0" applyNumberFormat="1" applyFont="1" applyBorder="1"/>
    <xf numFmtId="0" fontId="2" fillId="0" borderId="5" xfId="0" applyFont="1" applyBorder="1"/>
    <xf numFmtId="0" fontId="2" fillId="0" borderId="3" xfId="0" applyFont="1" applyBorder="1"/>
    <xf numFmtId="4" fontId="2" fillId="0" borderId="4" xfId="0" applyNumberFormat="1" applyFont="1" applyBorder="1"/>
    <xf numFmtId="2" fontId="2" fillId="0" borderId="5" xfId="0" applyNumberFormat="1" applyFont="1" applyBorder="1"/>
    <xf numFmtId="2" fontId="2" fillId="0" borderId="2" xfId="0" applyNumberFormat="1" applyFont="1" applyBorder="1"/>
    <xf numFmtId="0" fontId="2" fillId="0" borderId="2" xfId="0" applyFont="1" applyBorder="1"/>
    <xf numFmtId="2" fontId="2" fillId="0" borderId="15" xfId="0" applyNumberFormat="1" applyFont="1" applyBorder="1"/>
    <xf numFmtId="2" fontId="3" fillId="0" borderId="5" xfId="0" applyNumberFormat="1" applyFont="1" applyBorder="1"/>
    <xf numFmtId="0" fontId="3" fillId="0" borderId="3" xfId="0" applyFont="1" applyBorder="1"/>
    <xf numFmtId="0" fontId="2" fillId="0" borderId="1" xfId="0" applyFont="1" applyBorder="1"/>
    <xf numFmtId="0" fontId="3" fillId="0" borderId="10" xfId="0" applyFont="1" applyBorder="1"/>
    <xf numFmtId="0" fontId="3" fillId="0" borderId="0" xfId="0" applyFont="1" applyBorder="1"/>
    <xf numFmtId="0" fontId="3" fillId="0" borderId="7" xfId="0" applyFont="1" applyBorder="1"/>
    <xf numFmtId="2" fontId="3" fillId="0" borderId="8" xfId="0" applyNumberFormat="1" applyFont="1" applyBorder="1"/>
    <xf numFmtId="0" fontId="4" fillId="0" borderId="0" xfId="0" applyFont="1"/>
    <xf numFmtId="0" fontId="2" fillId="0" borderId="12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5" xfId="0" applyFont="1" applyBorder="1" applyAlignment="1">
      <alignment horizontal="center"/>
    </xf>
    <xf numFmtId="0" fontId="3" fillId="0" borderId="12" xfId="0" applyFont="1" applyBorder="1"/>
    <xf numFmtId="0" fontId="3" fillId="0" borderId="14" xfId="0" applyFont="1" applyBorder="1"/>
    <xf numFmtId="0" fontId="2" fillId="0" borderId="1" xfId="0" applyFont="1" applyFill="1" applyBorder="1"/>
    <xf numFmtId="0" fontId="2" fillId="0" borderId="11" xfId="0" applyFont="1" applyBorder="1"/>
    <xf numFmtId="0" fontId="2" fillId="0" borderId="10" xfId="0" applyFont="1" applyBorder="1"/>
    <xf numFmtId="49" fontId="3" fillId="0" borderId="2" xfId="0" applyNumberFormat="1" applyFont="1" applyBorder="1"/>
    <xf numFmtId="14" fontId="3" fillId="0" borderId="15" xfId="0" applyNumberFormat="1" applyFont="1" applyBorder="1"/>
    <xf numFmtId="0" fontId="2" fillId="0" borderId="9" xfId="0" applyFont="1" applyBorder="1"/>
    <xf numFmtId="0" fontId="2" fillId="0" borderId="7" xfId="0" applyFont="1" applyBorder="1"/>
    <xf numFmtId="165" fontId="2" fillId="0" borderId="0" xfId="0" applyNumberFormat="1" applyFont="1" applyBorder="1"/>
    <xf numFmtId="0" fontId="2" fillId="0" borderId="14" xfId="0" applyFont="1" applyBorder="1"/>
    <xf numFmtId="14" fontId="3" fillId="0" borderId="2" xfId="0" applyNumberFormat="1" applyFont="1" applyBorder="1"/>
    <xf numFmtId="49" fontId="3" fillId="0" borderId="6" xfId="0" applyNumberFormat="1" applyFont="1" applyBorder="1"/>
    <xf numFmtId="2" fontId="2" fillId="0" borderId="8" xfId="0" applyNumberFormat="1" applyFont="1" applyBorder="1"/>
    <xf numFmtId="0" fontId="3" fillId="0" borderId="0" xfId="0" applyFont="1" applyFill="1" applyBorder="1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4" xfId="0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8" xfId="0" applyFont="1" applyBorder="1"/>
    <xf numFmtId="2" fontId="2" fillId="0" borderId="9" xfId="0" applyNumberFormat="1" applyFont="1" applyBorder="1"/>
    <xf numFmtId="0" fontId="3" fillId="0" borderId="0" xfId="0" applyFont="1" applyBorder="1"/>
    <xf numFmtId="2" fontId="3" fillId="0" borderId="1" xfId="0" applyNumberFormat="1" applyFont="1" applyBorder="1"/>
    <xf numFmtId="2" fontId="3" fillId="0" borderId="2" xfId="0" applyNumberFormat="1" applyFont="1" applyBorder="1"/>
    <xf numFmtId="0" fontId="3" fillId="0" borderId="15" xfId="0" applyFont="1" applyBorder="1"/>
    <xf numFmtId="0" fontId="3" fillId="0" borderId="6" xfId="0" applyFont="1" applyBorder="1"/>
    <xf numFmtId="0" fontId="3" fillId="0" borderId="8" xfId="0" applyFont="1" applyBorder="1"/>
    <xf numFmtId="2" fontId="3" fillId="0" borderId="6" xfId="0" applyNumberFormat="1" applyFont="1" applyBorder="1"/>
    <xf numFmtId="4" fontId="3" fillId="0" borderId="6" xfId="0" applyNumberFormat="1" applyFont="1" applyBorder="1"/>
    <xf numFmtId="2" fontId="3" fillId="0" borderId="9" xfId="0" applyNumberFormat="1" applyFont="1" applyBorder="1"/>
    <xf numFmtId="49" fontId="3" fillId="0" borderId="1" xfId="0" applyNumberFormat="1" applyFont="1" applyBorder="1"/>
    <xf numFmtId="0" fontId="3" fillId="0" borderId="11" xfId="0" applyFont="1" applyBorder="1"/>
    <xf numFmtId="2" fontId="3" fillId="0" borderId="12" xfId="0" applyNumberFormat="1" applyFont="1" applyBorder="1"/>
    <xf numFmtId="0" fontId="3" fillId="0" borderId="9" xfId="0" applyFont="1" applyBorder="1"/>
    <xf numFmtId="4" fontId="3" fillId="0" borderId="12" xfId="0" applyNumberFormat="1" applyFont="1" applyBorder="1"/>
    <xf numFmtId="2" fontId="3" fillId="0" borderId="4" xfId="0" applyNumberFormat="1" applyFont="1" applyBorder="1"/>
    <xf numFmtId="2" fontId="3" fillId="0" borderId="3" xfId="0" applyNumberFormat="1" applyFont="1" applyBorder="1"/>
    <xf numFmtId="2" fontId="3" fillId="0" borderId="5" xfId="0" applyNumberFormat="1" applyFont="1" applyBorder="1"/>
    <xf numFmtId="0" fontId="2" fillId="0" borderId="4" xfId="0" applyFont="1" applyBorder="1"/>
    <xf numFmtId="2" fontId="2" fillId="0" borderId="4" xfId="0" applyNumberFormat="1" applyFont="1" applyBorder="1"/>
    <xf numFmtId="0" fontId="2" fillId="0" borderId="5" xfId="0" applyFont="1" applyBorder="1"/>
    <xf numFmtId="0" fontId="2" fillId="0" borderId="3" xfId="0" applyFont="1" applyBorder="1"/>
    <xf numFmtId="4" fontId="2" fillId="0" borderId="6" xfId="0" applyNumberFormat="1" applyFont="1" applyBorder="1"/>
    <xf numFmtId="2" fontId="2" fillId="0" borderId="0" xfId="0" applyNumberFormat="1" applyFont="1"/>
    <xf numFmtId="0" fontId="2" fillId="0" borderId="1" xfId="0" applyFont="1" applyBorder="1"/>
    <xf numFmtId="0" fontId="2" fillId="0" borderId="11" xfId="0" applyFont="1" applyBorder="1"/>
    <xf numFmtId="2" fontId="2" fillId="0" borderId="2" xfId="0" applyNumberFormat="1" applyFont="1" applyBorder="1"/>
    <xf numFmtId="4" fontId="2" fillId="0" borderId="1" xfId="0" applyNumberFormat="1" applyFont="1" applyBorder="1"/>
    <xf numFmtId="2" fontId="2" fillId="0" borderId="1" xfId="0" applyNumberFormat="1" applyFont="1" applyBorder="1"/>
    <xf numFmtId="2" fontId="2" fillId="0" borderId="12" xfId="0" applyNumberFormat="1" applyFont="1" applyBorder="1"/>
    <xf numFmtId="0" fontId="3" fillId="0" borderId="3" xfId="0" applyFont="1" applyBorder="1"/>
    <xf numFmtId="0" fontId="3" fillId="0" borderId="10" xfId="0" applyFont="1" applyBorder="1"/>
    <xf numFmtId="0" fontId="3" fillId="0" borderId="7" xfId="0" applyFont="1" applyBorder="1"/>
    <xf numFmtId="2" fontId="3" fillId="0" borderId="8" xfId="0" applyNumberFormat="1" applyFont="1" applyBorder="1"/>
    <xf numFmtId="2" fontId="3" fillId="0" borderId="0" xfId="0" applyNumberFormat="1" applyFont="1" applyBorder="1"/>
    <xf numFmtId="0" fontId="4" fillId="0" borderId="0" xfId="0" applyFont="1"/>
    <xf numFmtId="0" fontId="3" fillId="0" borderId="12" xfId="0" applyFont="1" applyBorder="1"/>
    <xf numFmtId="0" fontId="3" fillId="0" borderId="5" xfId="0" applyFont="1" applyBorder="1" applyAlignment="1">
      <alignment horizontal="center"/>
    </xf>
    <xf numFmtId="0" fontId="3" fillId="0" borderId="14" xfId="0" applyFont="1" applyBorder="1"/>
    <xf numFmtId="0" fontId="2" fillId="0" borderId="1" xfId="0" applyFont="1" applyFill="1" applyBorder="1"/>
    <xf numFmtId="0" fontId="2" fillId="0" borderId="2" xfId="0" applyFont="1" applyBorder="1"/>
    <xf numFmtId="2" fontId="3" fillId="0" borderId="11" xfId="0" applyNumberFormat="1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0" fontId="2" fillId="0" borderId="15" xfId="0" applyFont="1" applyBorder="1"/>
    <xf numFmtId="2" fontId="2" fillId="0" borderId="0" xfId="0" applyNumberFormat="1" applyFont="1" applyBorder="1"/>
    <xf numFmtId="0" fontId="2" fillId="0" borderId="14" xfId="0" applyFont="1" applyBorder="1"/>
    <xf numFmtId="14" fontId="3" fillId="0" borderId="15" xfId="0" applyNumberFormat="1" applyFont="1" applyBorder="1"/>
    <xf numFmtId="2" fontId="3" fillId="0" borderId="0" xfId="0" applyNumberFormat="1" applyFont="1" applyFill="1" applyBorder="1"/>
    <xf numFmtId="49" fontId="3" fillId="0" borderId="6" xfId="0" applyNumberFormat="1" applyFont="1" applyBorder="1"/>
    <xf numFmtId="0" fontId="2" fillId="0" borderId="7" xfId="0" applyFont="1" applyBorder="1"/>
    <xf numFmtId="2" fontId="2" fillId="0" borderId="8" xfId="0" applyNumberFormat="1" applyFont="1" applyFill="1" applyBorder="1"/>
    <xf numFmtId="0" fontId="3" fillId="0" borderId="0" xfId="0" applyFont="1" applyFill="1" applyBorder="1"/>
    <xf numFmtId="14" fontId="3" fillId="0" borderId="12" xfId="0" applyNumberFormat="1" applyFont="1" applyBorder="1"/>
    <xf numFmtId="0" fontId="2" fillId="0" borderId="12" xfId="0" applyFont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4" xfId="0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4" xfId="0" applyNumberFormat="1" applyFont="1" applyBorder="1"/>
    <xf numFmtId="0" fontId="2" fillId="0" borderId="8" xfId="0" applyFont="1" applyBorder="1"/>
    <xf numFmtId="0" fontId="3" fillId="0" borderId="6" xfId="0" applyFont="1" applyBorder="1"/>
    <xf numFmtId="2" fontId="3" fillId="0" borderId="6" xfId="0" applyNumberFormat="1" applyFont="1" applyBorder="1"/>
    <xf numFmtId="2" fontId="3" fillId="0" borderId="8" xfId="0" applyNumberFormat="1" applyFont="1" applyBorder="1"/>
    <xf numFmtId="2" fontId="3" fillId="0" borderId="9" xfId="0" applyNumberFormat="1" applyFont="1" applyBorder="1"/>
    <xf numFmtId="49" fontId="3" fillId="0" borderId="1" xfId="0" applyNumberFormat="1" applyFont="1" applyBorder="1"/>
    <xf numFmtId="2" fontId="3" fillId="0" borderId="12" xfId="0" applyNumberFormat="1" applyFont="1" applyBorder="1"/>
    <xf numFmtId="2" fontId="3" fillId="0" borderId="2" xfId="0" applyNumberFormat="1" applyFont="1" applyBorder="1"/>
    <xf numFmtId="2" fontId="3" fillId="0" borderId="11" xfId="0" applyNumberFormat="1" applyFont="1" applyBorder="1"/>
    <xf numFmtId="2" fontId="3" fillId="0" borderId="1" xfId="0" applyNumberFormat="1" applyFont="1" applyBorder="1"/>
    <xf numFmtId="2" fontId="3" fillId="0" borderId="0" xfId="0" applyNumberFormat="1" applyFont="1" applyBorder="1"/>
    <xf numFmtId="2" fontId="3" fillId="0" borderId="3" xfId="0" applyNumberFormat="1" applyFont="1" applyBorder="1"/>
    <xf numFmtId="2" fontId="3" fillId="0" borderId="4" xfId="0" applyNumberFormat="1" applyFont="1" applyBorder="1"/>
    <xf numFmtId="2" fontId="3" fillId="0" borderId="5" xfId="0" applyNumberFormat="1" applyFont="1" applyBorder="1"/>
    <xf numFmtId="0" fontId="2" fillId="0" borderId="4" xfId="0" applyFont="1" applyBorder="1"/>
    <xf numFmtId="0" fontId="2" fillId="0" borderId="5" xfId="0" applyFont="1" applyBorder="1"/>
    <xf numFmtId="2" fontId="2" fillId="0" borderId="13" xfId="0" applyNumberFormat="1" applyFont="1" applyBorder="1"/>
    <xf numFmtId="2" fontId="2" fillId="0" borderId="5" xfId="0" applyNumberFormat="1" applyFont="1" applyBorder="1"/>
    <xf numFmtId="0" fontId="2" fillId="0" borderId="7" xfId="0" applyFont="1" applyBorder="1"/>
    <xf numFmtId="2" fontId="2" fillId="0" borderId="6" xfId="0" applyNumberFormat="1" applyFont="1" applyBorder="1"/>
    <xf numFmtId="2" fontId="2" fillId="0" borderId="8" xfId="0" applyNumberFormat="1" applyFont="1" applyBorder="1"/>
    <xf numFmtId="2" fontId="2" fillId="0" borderId="7" xfId="0" applyNumberFormat="1" applyFont="1" applyBorder="1"/>
    <xf numFmtId="0" fontId="2" fillId="0" borderId="3" xfId="0" applyFont="1" applyBorder="1"/>
    <xf numFmtId="0" fontId="4" fillId="0" borderId="0" xfId="0" applyFont="1"/>
    <xf numFmtId="0" fontId="4" fillId="0" borderId="0" xfId="0" applyFont="1" applyBorder="1"/>
    <xf numFmtId="0" fontId="3" fillId="0" borderId="12" xfId="0" applyFont="1" applyBorder="1"/>
    <xf numFmtId="0" fontId="3" fillId="0" borderId="11" xfId="0" applyFont="1" applyBorder="1"/>
    <xf numFmtId="0" fontId="3" fillId="0" borderId="15" xfId="0" applyFont="1" applyBorder="1"/>
    <xf numFmtId="0" fontId="3" fillId="0" borderId="0" xfId="0" applyFont="1" applyBorder="1"/>
    <xf numFmtId="0" fontId="2" fillId="0" borderId="11" xfId="0" applyFont="1" applyBorder="1"/>
    <xf numFmtId="0" fontId="3" fillId="0" borderId="5" xfId="0" applyFont="1" applyBorder="1" applyAlignment="1">
      <alignment horizontal="center"/>
    </xf>
    <xf numFmtId="0" fontId="3" fillId="0" borderId="10" xfId="0" applyFont="1" applyBorder="1"/>
    <xf numFmtId="0" fontId="3" fillId="0" borderId="14" xfId="0" applyFont="1" applyBorder="1"/>
    <xf numFmtId="0" fontId="2" fillId="0" borderId="1" xfId="0" applyFont="1" applyFill="1" applyBorder="1"/>
    <xf numFmtId="0" fontId="2" fillId="0" borderId="2" xfId="0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0" fontId="2" fillId="0" borderId="15" xfId="0" applyFont="1" applyBorder="1"/>
    <xf numFmtId="2" fontId="2" fillId="0" borderId="0" xfId="0" applyNumberFormat="1" applyFont="1" applyBorder="1"/>
    <xf numFmtId="0" fontId="2" fillId="0" borderId="14" xfId="0" applyFont="1" applyBorder="1"/>
    <xf numFmtId="0" fontId="2" fillId="0" borderId="1" xfId="0" applyFont="1" applyBorder="1"/>
    <xf numFmtId="0" fontId="2" fillId="0" borderId="12" xfId="0" applyFont="1" applyBorder="1"/>
    <xf numFmtId="49" fontId="3" fillId="0" borderId="6" xfId="0" applyNumberFormat="1" applyFont="1" applyBorder="1"/>
    <xf numFmtId="0" fontId="3" fillId="0" borderId="9" xfId="0" applyFont="1" applyBorder="1"/>
    <xf numFmtId="0" fontId="3" fillId="0" borderId="8" xfId="0" applyFont="1" applyBorder="1"/>
    <xf numFmtId="0" fontId="3" fillId="0" borderId="7" xfId="0" applyFont="1" applyBorder="1"/>
    <xf numFmtId="0" fontId="0" fillId="0" borderId="0" xfId="0"/>
    <xf numFmtId="0" fontId="2" fillId="0" borderId="0" xfId="0" applyFont="1"/>
    <xf numFmtId="164" fontId="3" fillId="0" borderId="0" xfId="1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4" xfId="0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6" xfId="0" applyNumberFormat="1" applyFont="1" applyBorder="1"/>
    <xf numFmtId="2" fontId="2" fillId="0" borderId="9" xfId="0" applyNumberFormat="1" applyFont="1" applyBorder="1"/>
    <xf numFmtId="0" fontId="3" fillId="0" borderId="8" xfId="0" applyFont="1" applyBorder="1"/>
    <xf numFmtId="2" fontId="3" fillId="0" borderId="1" xfId="0" applyNumberFormat="1" applyFont="1" applyBorder="1"/>
    <xf numFmtId="4" fontId="3" fillId="0" borderId="6" xfId="0" applyNumberFormat="1" applyFont="1" applyBorder="1"/>
    <xf numFmtId="2" fontId="3" fillId="0" borderId="6" xfId="0" applyNumberFormat="1" applyFont="1" applyBorder="1"/>
    <xf numFmtId="2" fontId="3" fillId="0" borderId="9" xfId="0" applyNumberFormat="1" applyFont="1" applyBorder="1"/>
    <xf numFmtId="49" fontId="3" fillId="0" borderId="1" xfId="0" applyNumberFormat="1" applyFont="1" applyBorder="1"/>
    <xf numFmtId="0" fontId="3" fillId="0" borderId="11" xfId="0" applyFont="1" applyBorder="1"/>
    <xf numFmtId="2" fontId="3" fillId="0" borderId="12" xfId="0" applyNumberFormat="1" applyFont="1" applyBorder="1"/>
    <xf numFmtId="4" fontId="3" fillId="0" borderId="12" xfId="0" applyNumberFormat="1" applyFont="1" applyBorder="1"/>
    <xf numFmtId="49" fontId="3" fillId="0" borderId="4" xfId="0" applyNumberFormat="1" applyFont="1" applyBorder="1"/>
    <xf numFmtId="2" fontId="3" fillId="0" borderId="4" xfId="0" applyNumberFormat="1" applyFont="1" applyBorder="1"/>
    <xf numFmtId="2" fontId="3" fillId="0" borderId="3" xfId="0" applyNumberFormat="1" applyFont="1" applyBorder="1"/>
    <xf numFmtId="0" fontId="2" fillId="0" borderId="8" xfId="0" applyFont="1" applyBorder="1"/>
    <xf numFmtId="4" fontId="2" fillId="0" borderId="6" xfId="0" applyNumberFormat="1" applyFont="1" applyBorder="1"/>
    <xf numFmtId="0" fontId="2" fillId="0" borderId="4" xfId="0" applyFont="1" applyBorder="1"/>
    <xf numFmtId="0" fontId="2" fillId="0" borderId="3" xfId="0" applyFont="1" applyBorder="1"/>
    <xf numFmtId="0" fontId="2" fillId="0" borderId="1" xfId="0" applyFont="1" applyBorder="1"/>
    <xf numFmtId="2" fontId="2" fillId="0" borderId="4" xfId="0" applyNumberFormat="1" applyFont="1" applyBorder="1"/>
    <xf numFmtId="2" fontId="2" fillId="0" borderId="2" xfId="0" applyNumberFormat="1" applyFont="1" applyBorder="1"/>
    <xf numFmtId="0" fontId="2" fillId="0" borderId="7" xfId="0" applyFont="1" applyBorder="1"/>
    <xf numFmtId="0" fontId="0" fillId="0" borderId="4" xfId="0" applyBorder="1"/>
    <xf numFmtId="0" fontId="3" fillId="0" borderId="6" xfId="0" applyFont="1" applyBorder="1"/>
    <xf numFmtId="0" fontId="3" fillId="0" borderId="0" xfId="0" applyFont="1" applyBorder="1"/>
    <xf numFmtId="0" fontId="3" fillId="0" borderId="15" xfId="0" applyFont="1" applyBorder="1"/>
    <xf numFmtId="2" fontId="3" fillId="0" borderId="2" xfId="0" applyNumberFormat="1" applyFont="1" applyBorder="1"/>
    <xf numFmtId="0" fontId="3" fillId="0" borderId="3" xfId="0" applyFont="1" applyBorder="1"/>
    <xf numFmtId="2" fontId="3" fillId="0" borderId="13" xfId="0" applyNumberFormat="1" applyFont="1" applyBorder="1"/>
    <xf numFmtId="0" fontId="4" fillId="0" borderId="0" xfId="0" applyFont="1"/>
    <xf numFmtId="0" fontId="3" fillId="0" borderId="10" xfId="0" applyFont="1" applyBorder="1"/>
    <xf numFmtId="0" fontId="3" fillId="0" borderId="7" xfId="0" applyFont="1" applyBorder="1"/>
    <xf numFmtId="0" fontId="2" fillId="0" borderId="2" xfId="0" applyFont="1" applyBorder="1"/>
    <xf numFmtId="2" fontId="3" fillId="0" borderId="15" xfId="0" applyNumberFormat="1" applyFont="1" applyBorder="1"/>
    <xf numFmtId="2" fontId="3" fillId="0" borderId="0" xfId="0" applyNumberFormat="1" applyFont="1" applyBorder="1"/>
    <xf numFmtId="0" fontId="3" fillId="0" borderId="14" xfId="0" applyFont="1" applyBorder="1"/>
    <xf numFmtId="2" fontId="3" fillId="0" borderId="5" xfId="0" applyNumberFormat="1" applyFont="1" applyBorder="1"/>
    <xf numFmtId="0" fontId="3" fillId="0" borderId="13" xfId="0" applyFont="1" applyBorder="1"/>
    <xf numFmtId="0" fontId="2" fillId="0" borderId="12" xfId="0" applyFont="1" applyBorder="1"/>
    <xf numFmtId="0" fontId="2" fillId="0" borderId="15" xfId="0" applyFont="1" applyBorder="1"/>
    <xf numFmtId="0" fontId="2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12" xfId="0" applyFont="1" applyBorder="1"/>
    <xf numFmtId="0" fontId="2" fillId="0" borderId="1" xfId="0" applyFont="1" applyFill="1" applyBorder="1"/>
    <xf numFmtId="0" fontId="2" fillId="0" borderId="11" xfId="0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2" fontId="2" fillId="0" borderId="0" xfId="0" applyNumberFormat="1" applyFont="1" applyBorder="1"/>
    <xf numFmtId="0" fontId="2" fillId="0" borderId="14" xfId="0" applyFont="1" applyBorder="1"/>
    <xf numFmtId="49" fontId="3" fillId="0" borderId="6" xfId="0" applyNumberFormat="1" applyFont="1" applyBorder="1"/>
    <xf numFmtId="0" fontId="3" fillId="0" borderId="0" xfId="0" applyFont="1" applyFill="1" applyBorder="1"/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4" xfId="0" applyFont="1" applyBorder="1"/>
    <xf numFmtId="0" fontId="2" fillId="0" borderId="12" xfId="0" applyFont="1" applyBorder="1"/>
    <xf numFmtId="0" fontId="2" fillId="0" borderId="1" xfId="0" applyFont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8" xfId="0" applyFont="1" applyBorder="1"/>
    <xf numFmtId="2" fontId="2" fillId="0" borderId="9" xfId="0" applyNumberFormat="1" applyFont="1" applyBorder="1"/>
    <xf numFmtId="0" fontId="3" fillId="0" borderId="0" xfId="0" applyFont="1" applyBorder="1"/>
    <xf numFmtId="0" fontId="3" fillId="0" borderId="15" xfId="0" applyFont="1" applyBorder="1"/>
    <xf numFmtId="2" fontId="3" fillId="0" borderId="2" xfId="0" applyNumberFormat="1" applyFont="1" applyBorder="1"/>
    <xf numFmtId="2" fontId="3" fillId="0" borderId="1" xfId="0" applyNumberFormat="1" applyFont="1" applyBorder="1"/>
    <xf numFmtId="0" fontId="3" fillId="0" borderId="6" xfId="0" applyFont="1" applyBorder="1"/>
    <xf numFmtId="0" fontId="3" fillId="0" borderId="8" xfId="0" applyFont="1" applyBorder="1"/>
    <xf numFmtId="2" fontId="3" fillId="0" borderId="9" xfId="0" applyNumberFormat="1" applyFont="1" applyBorder="1"/>
    <xf numFmtId="4" fontId="3" fillId="0" borderId="6" xfId="0" applyNumberFormat="1" applyFont="1" applyBorder="1"/>
    <xf numFmtId="2" fontId="3" fillId="0" borderId="6" xfId="0" applyNumberFormat="1" applyFont="1" applyBorder="1"/>
    <xf numFmtId="49" fontId="3" fillId="0" borderId="1" xfId="0" applyNumberFormat="1" applyFont="1" applyBorder="1"/>
    <xf numFmtId="0" fontId="3" fillId="0" borderId="11" xfId="0" applyFont="1" applyBorder="1"/>
    <xf numFmtId="2" fontId="3" fillId="0" borderId="12" xfId="0" applyNumberFormat="1" applyFont="1" applyBorder="1"/>
    <xf numFmtId="4" fontId="3" fillId="0" borderId="12" xfId="0" applyNumberFormat="1" applyFont="1" applyBorder="1"/>
    <xf numFmtId="0" fontId="3" fillId="0" borderId="3" xfId="0" applyFont="1" applyBorder="1"/>
    <xf numFmtId="2" fontId="3" fillId="0" borderId="3" xfId="0" applyNumberFormat="1" applyFont="1" applyBorder="1"/>
    <xf numFmtId="2" fontId="3" fillId="0" borderId="4" xfId="0" applyNumberFormat="1" applyFont="1" applyBorder="1"/>
    <xf numFmtId="2" fontId="3" fillId="0" borderId="5" xfId="0" applyNumberFormat="1" applyFont="1" applyBorder="1"/>
    <xf numFmtId="4" fontId="3" fillId="0" borderId="4" xfId="0" applyNumberFormat="1" applyFont="1" applyBorder="1"/>
    <xf numFmtId="0" fontId="2" fillId="0" borderId="4" xfId="0" applyFont="1" applyBorder="1"/>
    <xf numFmtId="0" fontId="2" fillId="0" borderId="5" xfId="0" applyFont="1" applyBorder="1"/>
    <xf numFmtId="2" fontId="2" fillId="0" borderId="5" xfId="0" applyNumberFormat="1" applyFont="1" applyBorder="1"/>
    <xf numFmtId="4" fontId="2" fillId="0" borderId="4" xfId="0" applyNumberFormat="1" applyFont="1" applyBorder="1"/>
    <xf numFmtId="2" fontId="2" fillId="0" borderId="4" xfId="0" applyNumberFormat="1" applyFont="1" applyBorder="1"/>
    <xf numFmtId="2" fontId="2" fillId="0" borderId="13" xfId="0" applyNumberFormat="1" applyFont="1" applyBorder="1"/>
    <xf numFmtId="2" fontId="2" fillId="0" borderId="8" xfId="0" applyNumberFormat="1" applyFont="1" applyBorder="1"/>
    <xf numFmtId="2" fontId="8" fillId="0" borderId="2" xfId="0" applyNumberFormat="1" applyFont="1" applyBorder="1"/>
    <xf numFmtId="2" fontId="8" fillId="0" borderId="4" xfId="0" applyNumberFormat="1" applyFont="1" applyBorder="1"/>
    <xf numFmtId="0" fontId="2" fillId="0" borderId="3" xfId="0" applyFont="1" applyBorder="1"/>
    <xf numFmtId="0" fontId="4" fillId="0" borderId="0" xfId="0" applyFont="1"/>
    <xf numFmtId="0" fontId="3" fillId="0" borderId="10" xfId="0" applyFont="1" applyBorder="1"/>
    <xf numFmtId="0" fontId="3" fillId="0" borderId="7" xfId="0" applyFont="1" applyBorder="1"/>
    <xf numFmtId="2" fontId="3" fillId="0" borderId="8" xfId="0" applyNumberFormat="1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9" xfId="0" applyFont="1" applyBorder="1"/>
    <xf numFmtId="0" fontId="3" fillId="0" borderId="8" xfId="0" applyFont="1" applyBorder="1" applyAlignment="1">
      <alignment horizontal="center"/>
    </xf>
    <xf numFmtId="0" fontId="2" fillId="0" borderId="1" xfId="0" applyFont="1" applyFill="1" applyBorder="1"/>
    <xf numFmtId="0" fontId="2" fillId="0" borderId="11" xfId="0" applyFont="1" applyBorder="1"/>
    <xf numFmtId="0" fontId="2" fillId="0" borderId="10" xfId="0" applyFont="1" applyBorder="1"/>
    <xf numFmtId="49" fontId="3" fillId="0" borderId="2" xfId="0" applyNumberFormat="1" applyFont="1" applyBorder="1"/>
    <xf numFmtId="2" fontId="3" fillId="0" borderId="0" xfId="0" applyNumberFormat="1" applyFont="1" applyBorder="1"/>
    <xf numFmtId="14" fontId="3" fillId="0" borderId="0" xfId="0" applyNumberFormat="1" applyFont="1" applyBorder="1"/>
    <xf numFmtId="49" fontId="3" fillId="0" borderId="6" xfId="0" applyNumberFormat="1" applyFont="1" applyBorder="1"/>
    <xf numFmtId="0" fontId="2" fillId="0" borderId="7" xfId="0" applyFont="1" applyBorder="1"/>
    <xf numFmtId="2" fontId="2" fillId="0" borderId="0" xfId="0" applyNumberFormat="1" applyFont="1" applyBorder="1"/>
    <xf numFmtId="0" fontId="0" fillId="0" borderId="4" xfId="0" applyBorder="1"/>
    <xf numFmtId="49" fontId="3" fillId="0" borderId="0" xfId="0" applyNumberFormat="1" applyFont="1" applyBorder="1"/>
    <xf numFmtId="0" fontId="3" fillId="0" borderId="0" xfId="0" applyFont="1" applyFill="1" applyBorder="1"/>
    <xf numFmtId="0" fontId="2" fillId="0" borderId="0" xfId="0" applyFont="1"/>
    <xf numFmtId="164" fontId="2" fillId="0" borderId="0" xfId="1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6" xfId="0" applyFont="1" applyBorder="1"/>
    <xf numFmtId="0" fontId="3" fillId="0" borderId="5" xfId="0" applyFont="1" applyBorder="1"/>
    <xf numFmtId="0" fontId="3" fillId="0" borderId="4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11" xfId="0" applyFont="1" applyBorder="1"/>
    <xf numFmtId="2" fontId="2" fillId="0" borderId="11" xfId="0" applyNumberFormat="1" applyFont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6" xfId="0" applyFont="1" applyBorder="1"/>
    <xf numFmtId="0" fontId="2" fillId="0" borderId="8" xfId="0" applyFont="1" applyBorder="1"/>
    <xf numFmtId="2" fontId="2" fillId="0" borderId="6" xfId="0" applyNumberFormat="1" applyFont="1" applyBorder="1"/>
    <xf numFmtId="49" fontId="3" fillId="0" borderId="6" xfId="0" applyNumberFormat="1" applyFont="1" applyBorder="1"/>
    <xf numFmtId="0" fontId="3" fillId="0" borderId="8" xfId="0" applyFont="1" applyBorder="1"/>
    <xf numFmtId="2" fontId="3" fillId="0" borderId="6" xfId="0" applyNumberFormat="1" applyFont="1" applyBorder="1"/>
    <xf numFmtId="2" fontId="3" fillId="0" borderId="8" xfId="0" applyNumberFormat="1" applyFont="1" applyBorder="1"/>
    <xf numFmtId="2" fontId="3" fillId="0" borderId="9" xfId="0" applyNumberFormat="1" applyFont="1" applyBorder="1"/>
    <xf numFmtId="49" fontId="3" fillId="0" borderId="1" xfId="0" applyNumberFormat="1" applyFont="1" applyBorder="1"/>
    <xf numFmtId="0" fontId="3" fillId="0" borderId="11" xfId="0" applyFont="1" applyBorder="1"/>
    <xf numFmtId="2" fontId="3" fillId="0" borderId="2" xfId="0" applyNumberFormat="1" applyFont="1" applyBorder="1"/>
    <xf numFmtId="2" fontId="3" fillId="0" borderId="11" xfId="0" applyNumberFormat="1" applyFont="1" applyBorder="1"/>
    <xf numFmtId="2" fontId="3" fillId="0" borderId="1" xfId="0" applyNumberFormat="1" applyFont="1" applyBorder="1"/>
    <xf numFmtId="2" fontId="3" fillId="0" borderId="0" xfId="0" applyNumberFormat="1" applyFont="1" applyBorder="1"/>
    <xf numFmtId="2" fontId="3" fillId="0" borderId="4" xfId="0" applyNumberFormat="1" applyFont="1" applyBorder="1"/>
    <xf numFmtId="2" fontId="3" fillId="0" borderId="5" xfId="0" applyNumberFormat="1" applyFont="1" applyBorder="1"/>
    <xf numFmtId="2" fontId="3" fillId="0" borderId="3" xfId="0" applyNumberFormat="1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2" fillId="0" borderId="7" xfId="0" applyFont="1" applyBorder="1"/>
    <xf numFmtId="0" fontId="4" fillId="0" borderId="0" xfId="0" applyFont="1"/>
    <xf numFmtId="0" fontId="3" fillId="0" borderId="12" xfId="0" applyFont="1" applyBorder="1"/>
    <xf numFmtId="0" fontId="3" fillId="0" borderId="10" xfId="0" applyFont="1" applyBorder="1"/>
    <xf numFmtId="0" fontId="3" fillId="0" borderId="15" xfId="0" applyFont="1" applyBorder="1"/>
    <xf numFmtId="0" fontId="3" fillId="0" borderId="9" xfId="0" applyFont="1" applyBorder="1"/>
    <xf numFmtId="0" fontId="3" fillId="0" borderId="7" xfId="0" applyFont="1" applyBorder="1"/>
    <xf numFmtId="4" fontId="3" fillId="0" borderId="6" xfId="0" applyNumberFormat="1" applyFont="1" applyBorder="1"/>
    <xf numFmtId="4" fontId="3" fillId="0" borderId="7" xfId="0" applyNumberFormat="1" applyFont="1" applyBorder="1"/>
    <xf numFmtId="0" fontId="3" fillId="0" borderId="0" xfId="0" applyFont="1" applyBorder="1"/>
    <xf numFmtId="0" fontId="2" fillId="0" borderId="15" xfId="0" applyFont="1" applyBorder="1"/>
    <xf numFmtId="0" fontId="3" fillId="0" borderId="5" xfId="0" applyFont="1" applyBorder="1" applyAlignment="1">
      <alignment horizontal="center"/>
    </xf>
    <xf numFmtId="0" fontId="3" fillId="0" borderId="14" xfId="0" applyFont="1" applyBorder="1"/>
    <xf numFmtId="0" fontId="2" fillId="0" borderId="1" xfId="0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2" fontId="2" fillId="0" borderId="0" xfId="0" applyNumberFormat="1" applyFont="1" applyBorder="1"/>
    <xf numFmtId="0" fontId="2" fillId="0" borderId="14" xfId="0" applyFont="1" applyBorder="1"/>
    <xf numFmtId="2" fontId="2" fillId="0" borderId="8" xfId="0" applyNumberFormat="1" applyFont="1" applyBorder="1"/>
    <xf numFmtId="0" fontId="0" fillId="0" borderId="0" xfId="0"/>
    <xf numFmtId="0" fontId="2" fillId="0" borderId="0" xfId="0" applyFont="1"/>
    <xf numFmtId="164" fontId="2" fillId="0" borderId="0" xfId="1" applyFont="1"/>
    <xf numFmtId="0" fontId="3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11" xfId="0" applyFont="1" applyBorder="1"/>
    <xf numFmtId="2" fontId="2" fillId="0" borderId="1" xfId="0" applyNumberFormat="1" applyFont="1" applyBorder="1"/>
    <xf numFmtId="0" fontId="2" fillId="0" borderId="9" xfId="0" applyFont="1" applyBorder="1"/>
    <xf numFmtId="0" fontId="2" fillId="0" borderId="6" xfId="0" applyFont="1" applyBorder="1"/>
    <xf numFmtId="0" fontId="2" fillId="0" borderId="8" xfId="0" applyFont="1" applyBorder="1"/>
    <xf numFmtId="2" fontId="2" fillId="0" borderId="6" xfId="0" applyNumberFormat="1" applyFont="1" applyBorder="1"/>
    <xf numFmtId="2" fontId="2" fillId="0" borderId="9" xfId="0" applyNumberFormat="1" applyFont="1" applyBorder="1"/>
    <xf numFmtId="0" fontId="3" fillId="0" borderId="11" xfId="0" applyFont="1" applyBorder="1"/>
    <xf numFmtId="2" fontId="3" fillId="0" borderId="1" xfId="0" applyNumberFormat="1" applyFont="1" applyBorder="1"/>
    <xf numFmtId="0" fontId="0" fillId="0" borderId="1" xfId="0" applyBorder="1"/>
    <xf numFmtId="2" fontId="3" fillId="0" borderId="12" xfId="0" applyNumberFormat="1" applyFont="1" applyBorder="1"/>
    <xf numFmtId="0" fontId="3" fillId="0" borderId="6" xfId="0" applyFont="1" applyBorder="1"/>
    <xf numFmtId="0" fontId="3" fillId="0" borderId="8" xfId="0" applyFont="1" applyBorder="1"/>
    <xf numFmtId="2" fontId="3" fillId="0" borderId="6" xfId="0" applyNumberFormat="1" applyFont="1" applyBorder="1"/>
    <xf numFmtId="2" fontId="3" fillId="0" borderId="8" xfId="0" applyNumberFormat="1" applyFont="1" applyBorder="1"/>
    <xf numFmtId="2" fontId="3" fillId="0" borderId="9" xfId="0" applyNumberFormat="1" applyFont="1" applyBorder="1"/>
    <xf numFmtId="49" fontId="3" fillId="0" borderId="1" xfId="0" applyNumberFormat="1" applyFont="1" applyBorder="1"/>
    <xf numFmtId="2" fontId="3" fillId="0" borderId="11" xfId="0" applyNumberFormat="1" applyFont="1" applyBorder="1"/>
    <xf numFmtId="0" fontId="2" fillId="0" borderId="4" xfId="0" applyFont="1" applyBorder="1"/>
    <xf numFmtId="0" fontId="2" fillId="0" borderId="5" xfId="0" applyFont="1" applyBorder="1"/>
    <xf numFmtId="2" fontId="2" fillId="0" borderId="4" xfId="0" applyNumberFormat="1" applyFont="1" applyBorder="1"/>
    <xf numFmtId="2" fontId="2" fillId="0" borderId="3" xfId="0" applyNumberFormat="1" applyFont="1" applyBorder="1"/>
    <xf numFmtId="2" fontId="2" fillId="0" borderId="11" xfId="0" applyNumberFormat="1" applyFont="1" applyBorder="1"/>
    <xf numFmtId="2" fontId="2" fillId="0" borderId="12" xfId="0" applyNumberFormat="1" applyFont="1" applyBorder="1"/>
    <xf numFmtId="0" fontId="2" fillId="0" borderId="15" xfId="0" applyFont="1" applyBorder="1"/>
    <xf numFmtId="0" fontId="2" fillId="0" borderId="13" xfId="0" applyFont="1" applyBorder="1"/>
    <xf numFmtId="0" fontId="2" fillId="0" borderId="3" xfId="0" applyFont="1" applyBorder="1"/>
    <xf numFmtId="0" fontId="3" fillId="0" borderId="15" xfId="0" applyFont="1" applyBorder="1"/>
    <xf numFmtId="2" fontId="3" fillId="0" borderId="3" xfId="0" applyNumberFormat="1" applyFont="1" applyBorder="1"/>
    <xf numFmtId="2" fontId="3" fillId="0" borderId="4" xfId="0" applyNumberFormat="1" applyFont="1" applyBorder="1"/>
    <xf numFmtId="0" fontId="3" fillId="0" borderId="0" xfId="0" applyFont="1" applyBorder="1"/>
    <xf numFmtId="2" fontId="3" fillId="0" borderId="0" xfId="0" applyNumberFormat="1" applyFont="1" applyBorder="1"/>
    <xf numFmtId="0" fontId="0" fillId="0" borderId="0" xfId="0" applyBorder="1"/>
    <xf numFmtId="0" fontId="9" fillId="0" borderId="0" xfId="0" applyFont="1" applyBorder="1"/>
    <xf numFmtId="0" fontId="3" fillId="0" borderId="10" xfId="0" applyFont="1" applyBorder="1"/>
    <xf numFmtId="0" fontId="3" fillId="0" borderId="14" xfId="0" applyFont="1" applyBorder="1"/>
    <xf numFmtId="0" fontId="3" fillId="0" borderId="7" xfId="0" applyFont="1" applyBorder="1"/>
    <xf numFmtId="2" fontId="3" fillId="0" borderId="5" xfId="0" applyNumberFormat="1" applyFont="1" applyBorder="1"/>
    <xf numFmtId="0" fontId="3" fillId="0" borderId="13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/>
    <xf numFmtId="0" fontId="2" fillId="0" borderId="1" xfId="0" applyFont="1" applyFill="1" applyBorder="1"/>
    <xf numFmtId="0" fontId="2" fillId="0" borderId="2" xfId="0" applyFont="1" applyBorder="1"/>
    <xf numFmtId="0" fontId="2" fillId="0" borderId="10" xfId="0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14" fontId="3" fillId="0" borderId="0" xfId="0" applyNumberFormat="1" applyFont="1" applyBorder="1"/>
    <xf numFmtId="0" fontId="2" fillId="0" borderId="7" xfId="0" applyFont="1" applyBorder="1"/>
    <xf numFmtId="2" fontId="2" fillId="0" borderId="0" xfId="0" applyNumberFormat="1" applyFont="1" applyBorder="1"/>
    <xf numFmtId="49" fontId="3" fillId="0" borderId="6" xfId="0" applyNumberFormat="1" applyFont="1" applyBorder="1"/>
    <xf numFmtId="2" fontId="2" fillId="0" borderId="8" xfId="0" applyNumberFormat="1" applyFont="1" applyBorder="1"/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horizontal="right" vertical="center"/>
    </xf>
    <xf numFmtId="0" fontId="11" fillId="0" borderId="21" xfId="0" applyFont="1" applyBorder="1" applyAlignment="1">
      <alignment horizontal="right" vertical="center"/>
    </xf>
    <xf numFmtId="0" fontId="11" fillId="0" borderId="22" xfId="0" applyFont="1" applyBorder="1" applyAlignment="1">
      <alignment horizontal="right" vertical="center"/>
    </xf>
    <xf numFmtId="0" fontId="10" fillId="0" borderId="23" xfId="0" applyFont="1" applyBorder="1" applyAlignment="1">
      <alignment horizontal="right"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horizontal="right" vertical="center"/>
    </xf>
    <xf numFmtId="0" fontId="10" fillId="0" borderId="27" xfId="0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11" fillId="0" borderId="25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27" xfId="0" applyFont="1" applyBorder="1" applyAlignment="1">
      <alignment horizontal="right" vertical="center"/>
    </xf>
    <xf numFmtId="4" fontId="11" fillId="0" borderId="27" xfId="0" applyNumberFormat="1" applyFont="1" applyBorder="1" applyAlignment="1">
      <alignment horizontal="right" vertical="center"/>
    </xf>
    <xf numFmtId="0" fontId="11" fillId="0" borderId="25" xfId="0" applyFont="1" applyBorder="1" applyAlignment="1">
      <alignment horizontal="right" vertical="center"/>
    </xf>
    <xf numFmtId="0" fontId="11" fillId="0" borderId="26" xfId="0" applyFont="1" applyBorder="1" applyAlignment="1">
      <alignment horizontal="right" vertical="center"/>
    </xf>
    <xf numFmtId="0" fontId="11" fillId="0" borderId="27" xfId="0" applyFont="1" applyBorder="1" applyAlignment="1">
      <alignment vertical="center"/>
    </xf>
    <xf numFmtId="16" fontId="11" fillId="0" borderId="18" xfId="0" applyNumberFormat="1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18" xfId="0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16" fontId="11" fillId="0" borderId="16" xfId="0" applyNumberFormat="1" applyFont="1" applyBorder="1" applyAlignment="1">
      <alignment vertical="center"/>
    </xf>
    <xf numFmtId="0" fontId="11" fillId="0" borderId="28" xfId="0" applyFont="1" applyBorder="1" applyAlignment="1">
      <alignment horizontal="right" vertical="center"/>
    </xf>
    <xf numFmtId="0" fontId="11" fillId="0" borderId="16" xfId="0" applyFont="1" applyBorder="1" applyAlignment="1">
      <alignment horizontal="right" vertical="center"/>
    </xf>
    <xf numFmtId="0" fontId="11" fillId="0" borderId="29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16" fontId="11" fillId="0" borderId="25" xfId="0" applyNumberFormat="1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4" xfId="0" applyFont="1" applyBorder="1" applyAlignment="1">
      <alignment horizontal="right" vertical="center"/>
    </xf>
    <xf numFmtId="0" fontId="10" fillId="0" borderId="23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2" xfId="0" applyFont="1" applyBorder="1" applyAlignment="1">
      <alignment horizontal="right" vertical="center"/>
    </xf>
    <xf numFmtId="0" fontId="10" fillId="0" borderId="20" xfId="0" applyFont="1" applyBorder="1" applyAlignment="1">
      <alignment horizontal="right" vertical="center"/>
    </xf>
    <xf numFmtId="0" fontId="10" fillId="0" borderId="21" xfId="0" applyFont="1" applyBorder="1" applyAlignment="1">
      <alignment horizontal="right" vertical="center"/>
    </xf>
    <xf numFmtId="0" fontId="10" fillId="0" borderId="30" xfId="0" applyFont="1" applyBorder="1" applyAlignment="1">
      <alignment horizontal="right" vertical="center"/>
    </xf>
    <xf numFmtId="0" fontId="11" fillId="0" borderId="23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20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20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14" fontId="11" fillId="0" borderId="19" xfId="0" applyNumberFormat="1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10" fillId="0" borderId="17" xfId="0" applyFont="1" applyBorder="1" applyAlignment="1">
      <alignment vertical="center"/>
    </xf>
    <xf numFmtId="0" fontId="13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3" fillId="0" borderId="19" xfId="0" applyFont="1" applyBorder="1" applyAlignment="1">
      <alignment horizontal="right" vertical="center" wrapText="1"/>
    </xf>
    <xf numFmtId="0" fontId="13" fillId="0" borderId="19" xfId="0" applyFont="1" applyBorder="1" applyAlignment="1">
      <alignment vertical="center" wrapText="1"/>
    </xf>
    <xf numFmtId="0" fontId="13" fillId="0" borderId="18" xfId="0" applyFont="1" applyBorder="1" applyAlignment="1">
      <alignment horizontal="right" vertical="center" wrapText="1"/>
    </xf>
    <xf numFmtId="0" fontId="13" fillId="0" borderId="30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right" vertical="center" wrapText="1"/>
    </xf>
    <xf numFmtId="0" fontId="13" fillId="0" borderId="20" xfId="0" applyFont="1" applyBorder="1" applyAlignment="1">
      <alignment horizontal="right" vertical="center" wrapText="1"/>
    </xf>
    <xf numFmtId="0" fontId="13" fillId="0" borderId="28" xfId="0" applyFont="1" applyBorder="1" applyAlignment="1">
      <alignment horizontal="right" vertical="center" wrapText="1"/>
    </xf>
    <xf numFmtId="0" fontId="13" fillId="0" borderId="17" xfId="0" applyFont="1" applyBorder="1" applyAlignment="1">
      <alignment horizontal="right" vertical="center" wrapText="1"/>
    </xf>
    <xf numFmtId="0" fontId="12" fillId="0" borderId="27" xfId="0" applyFont="1" applyBorder="1" applyAlignment="1">
      <alignment horizontal="right" vertical="center" wrapText="1"/>
    </xf>
    <xf numFmtId="0" fontId="12" fillId="0" borderId="25" xfId="0" applyFont="1" applyBorder="1" applyAlignment="1">
      <alignment vertical="center" wrapText="1"/>
    </xf>
    <xf numFmtId="0" fontId="12" fillId="0" borderId="26" xfId="0" applyFont="1" applyBorder="1" applyAlignment="1">
      <alignment horizontal="right" vertical="center" wrapText="1"/>
    </xf>
    <xf numFmtId="0" fontId="12" fillId="0" borderId="24" xfId="0" applyFont="1" applyBorder="1" applyAlignment="1">
      <alignment horizontal="right" vertical="center" wrapText="1"/>
    </xf>
    <xf numFmtId="0" fontId="12" fillId="0" borderId="21" xfId="0" applyFont="1" applyBorder="1" applyAlignment="1">
      <alignment horizontal="right" vertical="center" wrapText="1"/>
    </xf>
    <xf numFmtId="0" fontId="12" fillId="0" borderId="22" xfId="0" applyFont="1" applyBorder="1" applyAlignment="1">
      <alignment horizontal="right" vertical="center" wrapText="1"/>
    </xf>
    <xf numFmtId="16" fontId="13" fillId="0" borderId="25" xfId="0" applyNumberFormat="1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3" fillId="0" borderId="26" xfId="0" applyFont="1" applyBorder="1" applyAlignment="1">
      <alignment horizontal="right" vertical="center" wrapText="1"/>
    </xf>
    <xf numFmtId="0" fontId="13" fillId="0" borderId="27" xfId="0" applyFont="1" applyBorder="1" applyAlignment="1">
      <alignment horizontal="right" vertical="center" wrapText="1"/>
    </xf>
    <xf numFmtId="0" fontId="13" fillId="0" borderId="24" xfId="0" applyFont="1" applyBorder="1" applyAlignment="1">
      <alignment horizontal="right" vertical="center" wrapText="1"/>
    </xf>
    <xf numFmtId="0" fontId="13" fillId="0" borderId="25" xfId="0" applyFont="1" applyBorder="1" applyAlignment="1">
      <alignment horizontal="right" vertical="center" wrapText="1"/>
    </xf>
    <xf numFmtId="16" fontId="13" fillId="0" borderId="18" xfId="0" applyNumberFormat="1" applyFont="1" applyBorder="1" applyAlignment="1">
      <alignment vertical="center" wrapText="1"/>
    </xf>
    <xf numFmtId="0" fontId="13" fillId="0" borderId="23" xfId="0" applyFont="1" applyBorder="1" applyAlignment="1">
      <alignment horizontal="right" vertical="center" wrapText="1"/>
    </xf>
    <xf numFmtId="16" fontId="13" fillId="0" borderId="16" xfId="0" applyNumberFormat="1" applyFont="1" applyBorder="1" applyAlignment="1">
      <alignment vertical="center" wrapText="1"/>
    </xf>
    <xf numFmtId="0" fontId="13" fillId="0" borderId="22" xfId="0" applyFont="1" applyBorder="1" applyAlignment="1">
      <alignment horizontal="right" vertical="center" wrapText="1"/>
    </xf>
    <xf numFmtId="0" fontId="13" fillId="0" borderId="29" xfId="0" applyFont="1" applyBorder="1" applyAlignment="1">
      <alignment horizontal="right" vertical="center" wrapText="1"/>
    </xf>
    <xf numFmtId="0" fontId="12" fillId="0" borderId="21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12" fillId="0" borderId="20" xfId="0" applyFont="1" applyBorder="1" applyAlignment="1">
      <alignment horizontal="right" vertical="center" wrapText="1"/>
    </xf>
    <xf numFmtId="0" fontId="12" fillId="0" borderId="26" xfId="0" applyFont="1" applyBorder="1" applyAlignment="1">
      <alignment vertical="center" wrapText="1"/>
    </xf>
    <xf numFmtId="0" fontId="12" fillId="0" borderId="25" xfId="0" applyFont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12" fillId="0" borderId="29" xfId="0" applyFont="1" applyBorder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2" fillId="0" borderId="23" xfId="0" applyFont="1" applyBorder="1" applyAlignment="1">
      <alignment horizontal="right" vertical="center" wrapText="1"/>
    </xf>
    <xf numFmtId="0" fontId="13" fillId="0" borderId="25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3" fillId="0" borderId="28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3" fillId="0" borderId="16" xfId="0" applyFont="1" applyBorder="1" applyAlignment="1">
      <alignment horizontal="right" vertical="center" wrapText="1"/>
    </xf>
    <xf numFmtId="0" fontId="12" fillId="0" borderId="28" xfId="0" applyFont="1" applyBorder="1" applyAlignment="1">
      <alignment horizontal="right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2" fillId="0" borderId="16" xfId="0" applyFont="1" applyBorder="1" applyAlignment="1">
      <alignment vertical="center" wrapText="1"/>
    </xf>
    <xf numFmtId="0" fontId="12" fillId="0" borderId="19" xfId="0" applyFont="1" applyBorder="1" applyAlignment="1">
      <alignment horizontal="right" vertical="center" wrapText="1"/>
    </xf>
    <xf numFmtId="14" fontId="13" fillId="0" borderId="19" xfId="0" applyNumberFormat="1" applyFont="1" applyBorder="1" applyAlignment="1">
      <alignment horizontal="right" vertical="center" wrapText="1"/>
    </xf>
    <xf numFmtId="0" fontId="12" fillId="0" borderId="27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4" fontId="11" fillId="0" borderId="26" xfId="0" applyNumberFormat="1" applyFont="1" applyBorder="1" applyAlignment="1">
      <alignment horizontal="right" vertical="center"/>
    </xf>
    <xf numFmtId="0" fontId="11" fillId="0" borderId="17" xfId="0" applyFont="1" applyBorder="1" applyAlignment="1">
      <alignment horizontal="right" vertical="center"/>
    </xf>
    <xf numFmtId="0" fontId="10" fillId="0" borderId="27" xfId="0" applyFont="1" applyBorder="1" applyAlignment="1">
      <alignment vertical="center"/>
    </xf>
    <xf numFmtId="0" fontId="11" fillId="0" borderId="24" xfId="0" applyFont="1" applyBorder="1" applyAlignment="1">
      <alignment horizontal="right" vertical="center"/>
    </xf>
    <xf numFmtId="14" fontId="11" fillId="0" borderId="19" xfId="0" applyNumberFormat="1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17" fontId="11" fillId="0" borderId="19" xfId="0" applyNumberFormat="1" applyFont="1" applyBorder="1" applyAlignment="1">
      <alignment vertical="center"/>
    </xf>
    <xf numFmtId="0" fontId="15" fillId="0" borderId="26" xfId="0" applyFont="1" applyBorder="1" applyAlignment="1">
      <alignment vertical="center"/>
    </xf>
    <xf numFmtId="0" fontId="10" fillId="0" borderId="18" xfId="0" applyFont="1" applyBorder="1" applyAlignment="1">
      <alignment horizontal="right" vertical="center"/>
    </xf>
    <xf numFmtId="4" fontId="10" fillId="0" borderId="19" xfId="0" applyNumberFormat="1" applyFont="1" applyBorder="1" applyAlignment="1">
      <alignment horizontal="right" vertical="center"/>
    </xf>
    <xf numFmtId="0" fontId="10" fillId="0" borderId="28" xfId="0" applyFont="1" applyBorder="1" applyAlignment="1">
      <alignment horizontal="right" vertical="center"/>
    </xf>
    <xf numFmtId="0" fontId="11" fillId="0" borderId="30" xfId="0" applyFont="1" applyBorder="1" applyAlignment="1">
      <alignment horizontal="right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19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7" xfId="0" applyFont="1" applyBorder="1" applyAlignment="1">
      <alignment vertical="center"/>
    </xf>
    <xf numFmtId="0" fontId="13" fillId="0" borderId="23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3" fillId="0" borderId="28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3" fillId="0" borderId="27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</cellXfs>
  <cellStyles count="3">
    <cellStyle name="Денежный" xfId="1" builtinId="4"/>
    <cellStyle name="Денежный 2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M19" sqref="M19"/>
    </sheetView>
  </sheetViews>
  <sheetFormatPr defaultRowHeight="15" x14ac:dyDescent="0.25"/>
  <cols>
    <col min="2" max="2" width="38.28515625" customWidth="1"/>
    <col min="9" max="9" width="18.2851562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3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5</v>
      </c>
      <c r="B6" s="2"/>
      <c r="C6" s="2"/>
      <c r="D6" s="2"/>
      <c r="E6" s="2"/>
      <c r="F6" s="1"/>
      <c r="G6" s="2"/>
      <c r="H6" s="2"/>
      <c r="I6" s="2"/>
    </row>
    <row r="7" spans="1:9" x14ac:dyDescent="0.25">
      <c r="A7" s="2" t="s">
        <v>6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7</v>
      </c>
      <c r="B8" s="2"/>
      <c r="C8" s="2"/>
      <c r="D8" s="2"/>
      <c r="E8" s="1"/>
      <c r="F8" s="2"/>
      <c r="G8" s="2"/>
      <c r="H8" s="2"/>
      <c r="I8" s="2"/>
    </row>
    <row r="9" spans="1:9" x14ac:dyDescent="0.25">
      <c r="A9" s="2" t="s">
        <v>8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2"/>
      <c r="I10" s="2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2"/>
      <c r="I11" s="2"/>
    </row>
    <row r="12" spans="1:9" x14ac:dyDescent="0.25">
      <c r="A12" s="4" t="s">
        <v>11</v>
      </c>
      <c r="B12" s="1"/>
      <c r="C12" s="1"/>
      <c r="D12" s="1"/>
      <c r="E12" s="1"/>
      <c r="F12" s="1"/>
      <c r="G12" s="1"/>
      <c r="H12" s="2"/>
      <c r="I12" s="2"/>
    </row>
    <row r="13" spans="1:9" x14ac:dyDescent="0.25">
      <c r="A13" s="5" t="s">
        <v>12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18</v>
      </c>
      <c r="H13" s="5" t="s">
        <v>15</v>
      </c>
      <c r="I13" s="5" t="s">
        <v>19</v>
      </c>
    </row>
    <row r="14" spans="1:9" x14ac:dyDescent="0.25">
      <c r="A14" s="6" t="s">
        <v>20</v>
      </c>
      <c r="B14" s="6"/>
      <c r="C14" s="6" t="s">
        <v>21</v>
      </c>
      <c r="D14" s="6" t="s">
        <v>22</v>
      </c>
      <c r="E14" s="6" t="s">
        <v>23</v>
      </c>
      <c r="F14" s="6" t="s">
        <v>23</v>
      </c>
      <c r="G14" s="6" t="s">
        <v>24</v>
      </c>
      <c r="H14" s="6" t="s">
        <v>25</v>
      </c>
      <c r="I14" s="6" t="s">
        <v>26</v>
      </c>
    </row>
    <row r="15" spans="1:9" x14ac:dyDescent="0.25">
      <c r="A15" s="6"/>
      <c r="B15" s="6"/>
      <c r="C15" s="6" t="s">
        <v>27</v>
      </c>
      <c r="D15" s="6" t="s">
        <v>28</v>
      </c>
      <c r="E15" s="6"/>
      <c r="F15" s="6"/>
      <c r="G15" s="6" t="s">
        <v>29</v>
      </c>
      <c r="H15" s="6" t="s">
        <v>30</v>
      </c>
      <c r="I15" s="6" t="s">
        <v>31</v>
      </c>
    </row>
    <row r="16" spans="1:9" x14ac:dyDescent="0.25">
      <c r="A16" s="6"/>
      <c r="B16" s="6"/>
      <c r="C16" s="6" t="s">
        <v>32</v>
      </c>
      <c r="D16" s="6" t="s">
        <v>33</v>
      </c>
      <c r="E16" s="6" t="s">
        <v>33</v>
      </c>
      <c r="F16" s="6" t="s">
        <v>33</v>
      </c>
      <c r="G16" s="6" t="s">
        <v>33</v>
      </c>
      <c r="H16" s="6" t="s">
        <v>33</v>
      </c>
      <c r="I16" s="6" t="s">
        <v>34</v>
      </c>
    </row>
    <row r="17" spans="1:9" x14ac:dyDescent="0.25">
      <c r="A17" s="7">
        <v>1</v>
      </c>
      <c r="B17" s="8">
        <v>2</v>
      </c>
      <c r="C17" s="9">
        <v>3</v>
      </c>
      <c r="D17" s="8">
        <v>4</v>
      </c>
      <c r="E17" s="9">
        <v>5</v>
      </c>
      <c r="F17" s="8">
        <v>6</v>
      </c>
      <c r="G17" s="7">
        <v>7</v>
      </c>
      <c r="H17" s="8">
        <v>8</v>
      </c>
      <c r="I17" s="8">
        <v>9</v>
      </c>
    </row>
    <row r="18" spans="1:9" x14ac:dyDescent="0.25">
      <c r="A18" s="10">
        <v>1</v>
      </c>
      <c r="B18" s="11" t="s">
        <v>35</v>
      </c>
      <c r="C18" s="11">
        <v>7.97</v>
      </c>
      <c r="D18" s="12">
        <v>-15374.91</v>
      </c>
      <c r="E18" s="13">
        <v>366659.43</v>
      </c>
      <c r="F18" s="14">
        <v>374467.73</v>
      </c>
      <c r="G18" s="15">
        <f t="shared" ref="G18:G24" si="0">E18</f>
        <v>366659.43</v>
      </c>
      <c r="H18" s="16">
        <f>D18+F18-G18</f>
        <v>-7566.609999999986</v>
      </c>
      <c r="I18" s="12">
        <f>H18</f>
        <v>-7566.609999999986</v>
      </c>
    </row>
    <row r="19" spans="1:9" x14ac:dyDescent="0.25">
      <c r="A19" s="6" t="s">
        <v>36</v>
      </c>
      <c r="B19" s="17" t="s">
        <v>37</v>
      </c>
      <c r="C19" s="17">
        <v>2.62</v>
      </c>
      <c r="D19" s="18"/>
      <c r="E19" s="19">
        <f>E18*31%</f>
        <v>113664.42329999999</v>
      </c>
      <c r="F19" s="20">
        <f>F18*31%</f>
        <v>116084.9963</v>
      </c>
      <c r="G19" s="20">
        <f t="shared" si="0"/>
        <v>113664.42329999999</v>
      </c>
      <c r="H19" s="21"/>
      <c r="I19" s="18"/>
    </row>
    <row r="20" spans="1:9" x14ac:dyDescent="0.25">
      <c r="A20" s="22" t="s">
        <v>38</v>
      </c>
      <c r="B20" s="5" t="s">
        <v>39</v>
      </c>
      <c r="C20" s="5">
        <v>1.33</v>
      </c>
      <c r="D20" s="23"/>
      <c r="E20" s="24">
        <f>E18*16%</f>
        <v>58665.508800000003</v>
      </c>
      <c r="F20" s="25">
        <f>F18*16%</f>
        <v>59914.836799999997</v>
      </c>
      <c r="G20" s="25">
        <f t="shared" si="0"/>
        <v>58665.508800000003</v>
      </c>
      <c r="H20" s="26"/>
      <c r="I20" s="23"/>
    </row>
    <row r="21" spans="1:9" x14ac:dyDescent="0.25">
      <c r="A21" s="22" t="s">
        <v>40</v>
      </c>
      <c r="B21" s="5" t="s">
        <v>41</v>
      </c>
      <c r="C21" s="5">
        <v>1.63</v>
      </c>
      <c r="D21" s="27"/>
      <c r="E21" s="28">
        <f>E18*19%</f>
        <v>69665.291700000002</v>
      </c>
      <c r="F21" s="29">
        <f>F18*19%</f>
        <v>71148.868699999992</v>
      </c>
      <c r="G21" s="29">
        <f t="shared" si="0"/>
        <v>69665.291700000002</v>
      </c>
      <c r="H21" s="30"/>
      <c r="I21" s="27"/>
    </row>
    <row r="22" spans="1:9" x14ac:dyDescent="0.25">
      <c r="A22" s="31" t="s">
        <v>42</v>
      </c>
      <c r="B22" s="8" t="s">
        <v>43</v>
      </c>
      <c r="C22" s="8">
        <v>2.39</v>
      </c>
      <c r="D22" s="32"/>
      <c r="E22" s="24">
        <f>E18*28%</f>
        <v>102664.6404</v>
      </c>
      <c r="F22" s="25">
        <f>F18*28%</f>
        <v>104850.96440000001</v>
      </c>
      <c r="G22" s="25">
        <f t="shared" si="0"/>
        <v>102664.6404</v>
      </c>
      <c r="H22" s="33"/>
      <c r="I22" s="32"/>
    </row>
    <row r="23" spans="1:9" x14ac:dyDescent="0.25">
      <c r="A23" s="31" t="s">
        <v>44</v>
      </c>
      <c r="B23" s="8" t="s">
        <v>45</v>
      </c>
      <c r="C23" s="8">
        <v>0.45929999999999999</v>
      </c>
      <c r="D23" s="30"/>
      <c r="E23" s="28">
        <f>E18*6%</f>
        <v>21999.5658</v>
      </c>
      <c r="F23" s="29">
        <f>F18*6%</f>
        <v>22468.063799999996</v>
      </c>
      <c r="G23" s="29">
        <f>E23</f>
        <v>21999.5658</v>
      </c>
      <c r="H23" s="30"/>
      <c r="I23" s="27"/>
    </row>
    <row r="24" spans="1:9" x14ac:dyDescent="0.25">
      <c r="A24" s="10" t="s">
        <v>46</v>
      </c>
      <c r="B24" s="10" t="s">
        <v>47</v>
      </c>
      <c r="C24" s="10">
        <v>2.98</v>
      </c>
      <c r="D24" s="34">
        <v>-8053.64</v>
      </c>
      <c r="E24" s="35">
        <v>135655.17000000001</v>
      </c>
      <c r="F24" s="36">
        <v>140343.24</v>
      </c>
      <c r="G24" s="37">
        <f t="shared" si="0"/>
        <v>135655.17000000001</v>
      </c>
      <c r="H24" s="38">
        <f>D24+F24-G24</f>
        <v>-3365.5700000000361</v>
      </c>
      <c r="I24" s="34">
        <f>H24</f>
        <v>-3365.5700000000361</v>
      </c>
    </row>
    <row r="25" spans="1:9" x14ac:dyDescent="0.25">
      <c r="A25" s="39" t="s">
        <v>48</v>
      </c>
      <c r="B25" s="39" t="s">
        <v>49</v>
      </c>
      <c r="C25" s="39">
        <v>1.82</v>
      </c>
      <c r="D25" s="40">
        <v>176687.35999999999</v>
      </c>
      <c r="E25" s="39">
        <v>82229.55</v>
      </c>
      <c r="F25" s="39">
        <f>F26+F27</f>
        <v>86259.340000000011</v>
      </c>
      <c r="G25" s="39">
        <f>I60</f>
        <v>222006.21</v>
      </c>
      <c r="H25" s="40">
        <f>D25+F25-G25</f>
        <v>40940.49000000002</v>
      </c>
      <c r="I25" s="41"/>
    </row>
    <row r="26" spans="1:9" x14ac:dyDescent="0.25">
      <c r="A26" s="10"/>
      <c r="B26" s="8" t="s">
        <v>50</v>
      </c>
      <c r="C26" s="35"/>
      <c r="D26" s="37"/>
      <c r="E26" s="10"/>
      <c r="F26" s="10">
        <v>84749.1</v>
      </c>
      <c r="G26" s="36"/>
      <c r="H26" s="37"/>
      <c r="I26" s="38"/>
    </row>
    <row r="27" spans="1:9" x14ac:dyDescent="0.25">
      <c r="A27" s="11"/>
      <c r="B27" s="8" t="s">
        <v>51</v>
      </c>
      <c r="C27" s="13"/>
      <c r="D27" s="15"/>
      <c r="E27" s="11"/>
      <c r="F27" s="11">
        <v>1510.24</v>
      </c>
      <c r="G27" s="14"/>
      <c r="H27" s="16"/>
      <c r="I27" s="41"/>
    </row>
    <row r="28" spans="1:9" x14ac:dyDescent="0.25">
      <c r="A28" s="39" t="s">
        <v>52</v>
      </c>
      <c r="B28" s="39" t="s">
        <v>53</v>
      </c>
      <c r="C28" s="4"/>
      <c r="D28" s="40"/>
      <c r="E28" s="41"/>
      <c r="F28" s="41"/>
      <c r="G28" s="40"/>
      <c r="H28" s="40"/>
      <c r="I28" s="42"/>
    </row>
    <row r="29" spans="1:9" x14ac:dyDescent="0.25">
      <c r="A29" s="10"/>
      <c r="B29" s="10" t="s">
        <v>54</v>
      </c>
      <c r="C29" s="43">
        <v>0</v>
      </c>
      <c r="D29" s="37">
        <v>19431.169999999998</v>
      </c>
      <c r="E29" s="10">
        <v>0</v>
      </c>
      <c r="F29" s="38">
        <f>F31</f>
        <v>8.52</v>
      </c>
      <c r="G29" s="36">
        <v>0</v>
      </c>
      <c r="H29" s="37">
        <f>D29+F29-G29</f>
        <v>19439.689999999999</v>
      </c>
      <c r="I29" s="38"/>
    </row>
    <row r="30" spans="1:9" x14ac:dyDescent="0.25">
      <c r="A30" s="6"/>
      <c r="B30" s="17" t="s">
        <v>55</v>
      </c>
      <c r="C30" s="44"/>
      <c r="D30" s="45"/>
      <c r="E30" s="6"/>
      <c r="F30" s="6"/>
      <c r="G30" s="44"/>
      <c r="H30" s="45"/>
      <c r="I30" s="26"/>
    </row>
    <row r="31" spans="1:9" x14ac:dyDescent="0.25">
      <c r="A31" s="8"/>
      <c r="B31" s="8" t="s">
        <v>50</v>
      </c>
      <c r="C31" s="9">
        <v>0</v>
      </c>
      <c r="D31" s="29">
        <v>0</v>
      </c>
      <c r="E31" s="8">
        <v>0</v>
      </c>
      <c r="F31" s="8">
        <v>8.52</v>
      </c>
      <c r="G31" s="7"/>
      <c r="H31" s="29"/>
      <c r="I31" s="30"/>
    </row>
    <row r="32" spans="1:9" x14ac:dyDescent="0.25">
      <c r="A32" s="1" t="s">
        <v>56</v>
      </c>
      <c r="B32" s="1"/>
      <c r="C32" s="1"/>
      <c r="D32" s="46"/>
      <c r="E32" s="1"/>
      <c r="F32" s="2"/>
      <c r="G32" s="2"/>
      <c r="H32" s="2"/>
      <c r="I32" s="2"/>
    </row>
    <row r="33" spans="1:9" x14ac:dyDescent="0.25">
      <c r="A33" s="47" t="s">
        <v>57</v>
      </c>
      <c r="B33" s="47" t="s">
        <v>58</v>
      </c>
      <c r="C33" s="8" t="s">
        <v>59</v>
      </c>
      <c r="D33" s="8" t="s">
        <v>60</v>
      </c>
      <c r="E33" s="5" t="s">
        <v>61</v>
      </c>
      <c r="F33" s="8" t="s">
        <v>62</v>
      </c>
      <c r="G33" s="48"/>
      <c r="H33" s="7" t="s">
        <v>63</v>
      </c>
      <c r="I33" s="49"/>
    </row>
    <row r="34" spans="1:9" x14ac:dyDescent="0.25">
      <c r="A34" s="50"/>
      <c r="B34" s="50"/>
      <c r="C34" s="8" t="s">
        <v>64</v>
      </c>
      <c r="D34" s="49" t="s">
        <v>23</v>
      </c>
      <c r="E34" s="7" t="s">
        <v>65</v>
      </c>
      <c r="F34" s="5" t="s">
        <v>30</v>
      </c>
      <c r="G34" s="48"/>
      <c r="H34" s="51" t="s">
        <v>30</v>
      </c>
      <c r="I34" s="52"/>
    </row>
    <row r="35" spans="1:9" x14ac:dyDescent="0.25">
      <c r="A35" s="51"/>
      <c r="B35" s="51" t="s">
        <v>66</v>
      </c>
      <c r="C35" s="21">
        <v>2115</v>
      </c>
      <c r="D35" s="49">
        <v>3750</v>
      </c>
      <c r="E35" s="29">
        <f>D35*15%</f>
        <v>562.5</v>
      </c>
      <c r="F35" s="30">
        <f>C35+(D35-E35)</f>
        <v>5302.5</v>
      </c>
      <c r="G35" s="27"/>
      <c r="H35" s="20">
        <f>F35-G35</f>
        <v>5302.5</v>
      </c>
      <c r="I35" s="52"/>
    </row>
    <row r="36" spans="1:9" x14ac:dyDescent="0.25">
      <c r="A36" s="44"/>
      <c r="B36" s="44"/>
      <c r="C36" s="19"/>
      <c r="D36" s="44"/>
      <c r="E36" s="19"/>
      <c r="F36" s="19"/>
      <c r="G36" s="19"/>
      <c r="H36" s="19"/>
      <c r="I36" s="44"/>
    </row>
    <row r="37" spans="1:9" x14ac:dyDescent="0.25">
      <c r="A37" s="4" t="s">
        <v>67</v>
      </c>
      <c r="B37" s="4"/>
      <c r="C37" s="4"/>
      <c r="D37" s="53"/>
      <c r="E37" s="4"/>
      <c r="F37" s="4"/>
      <c r="G37" s="4"/>
      <c r="H37" s="4"/>
      <c r="I37" s="4"/>
    </row>
    <row r="38" spans="1:9" x14ac:dyDescent="0.25">
      <c r="A38" s="1" t="s">
        <v>68</v>
      </c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5" t="s">
        <v>69</v>
      </c>
      <c r="B39" s="54" t="s">
        <v>70</v>
      </c>
      <c r="C39" s="5" t="s">
        <v>71</v>
      </c>
      <c r="D39" s="47" t="s">
        <v>72</v>
      </c>
      <c r="E39" s="5" t="s">
        <v>73</v>
      </c>
      <c r="F39" s="55" t="s">
        <v>74</v>
      </c>
      <c r="G39" s="5" t="s">
        <v>75</v>
      </c>
      <c r="H39" s="48" t="s">
        <v>76</v>
      </c>
      <c r="I39" s="5" t="s">
        <v>19</v>
      </c>
    </row>
    <row r="40" spans="1:9" x14ac:dyDescent="0.25">
      <c r="A40" s="6"/>
      <c r="B40" s="56" t="s">
        <v>77</v>
      </c>
      <c r="C40" s="6" t="s">
        <v>78</v>
      </c>
      <c r="D40" s="50" t="s">
        <v>79</v>
      </c>
      <c r="E40" s="6" t="s">
        <v>80</v>
      </c>
      <c r="F40" s="44" t="s">
        <v>81</v>
      </c>
      <c r="G40" s="6" t="s">
        <v>82</v>
      </c>
      <c r="H40" s="57" t="s">
        <v>83</v>
      </c>
      <c r="I40" s="6" t="s">
        <v>84</v>
      </c>
    </row>
    <row r="41" spans="1:9" x14ac:dyDescent="0.25">
      <c r="A41" s="6"/>
      <c r="B41" s="50"/>
      <c r="C41" s="6"/>
      <c r="D41" s="51"/>
      <c r="E41" s="17"/>
      <c r="F41" s="58" t="s">
        <v>85</v>
      </c>
      <c r="G41" s="17" t="s">
        <v>86</v>
      </c>
      <c r="H41" s="52"/>
      <c r="I41" s="17" t="s">
        <v>87</v>
      </c>
    </row>
    <row r="42" spans="1:9" x14ac:dyDescent="0.25">
      <c r="A42" s="8">
        <v>1</v>
      </c>
      <c r="B42" s="8" t="s">
        <v>88</v>
      </c>
      <c r="C42" s="36">
        <v>25.1</v>
      </c>
      <c r="D42" s="6">
        <v>-9283.34</v>
      </c>
      <c r="E42" s="59">
        <v>102002.41</v>
      </c>
      <c r="F42" s="6">
        <v>103946.75</v>
      </c>
      <c r="G42" s="44">
        <f>E42</f>
        <v>102002.41</v>
      </c>
      <c r="H42" s="50">
        <f>D42+F42-G42</f>
        <v>-7339</v>
      </c>
      <c r="I42" s="6">
        <f>H42</f>
        <v>-7339</v>
      </c>
    </row>
    <row r="43" spans="1:9" x14ac:dyDescent="0.25">
      <c r="A43" s="8">
        <v>2</v>
      </c>
      <c r="B43" s="8" t="s">
        <v>89</v>
      </c>
      <c r="C43" s="35">
        <v>154.13460000000001</v>
      </c>
      <c r="D43" s="8">
        <v>-50680.44</v>
      </c>
      <c r="E43" s="60">
        <v>178970.02</v>
      </c>
      <c r="F43" s="8">
        <v>169432.73</v>
      </c>
      <c r="G43" s="9">
        <f>E43</f>
        <v>178970.02</v>
      </c>
      <c r="H43" s="7">
        <f>D43+F43-E43</f>
        <v>-60217.729999999981</v>
      </c>
      <c r="I43" s="8">
        <f>H43</f>
        <v>-60217.729999999981</v>
      </c>
    </row>
    <row r="44" spans="1:9" x14ac:dyDescent="0.25">
      <c r="A44" s="8"/>
      <c r="B44" s="8" t="s">
        <v>90</v>
      </c>
      <c r="C44" s="35"/>
      <c r="D44" s="6"/>
      <c r="E44" s="61"/>
      <c r="F44" s="8"/>
      <c r="G44" s="8"/>
      <c r="H44" s="7"/>
      <c r="I44" s="6"/>
    </row>
    <row r="45" spans="1:9" x14ac:dyDescent="0.25">
      <c r="A45" s="8">
        <v>3</v>
      </c>
      <c r="B45" s="8" t="s">
        <v>91</v>
      </c>
      <c r="C45" s="35">
        <v>1914.46</v>
      </c>
      <c r="D45" s="8">
        <v>-310399.19</v>
      </c>
      <c r="E45" s="9">
        <v>1181627</v>
      </c>
      <c r="F45" s="8">
        <v>1170159.3500000001</v>
      </c>
      <c r="G45" s="7">
        <f>E45</f>
        <v>1181627</v>
      </c>
      <c r="H45" s="7">
        <f>D45+F45-G45</f>
        <v>-321866.83999999985</v>
      </c>
      <c r="I45" s="8">
        <f>H45</f>
        <v>-321866.83999999985</v>
      </c>
    </row>
    <row r="46" spans="1:9" x14ac:dyDescent="0.25">
      <c r="A46" s="44"/>
      <c r="B46" s="44"/>
      <c r="C46" s="44"/>
      <c r="D46" s="44"/>
      <c r="E46" s="44"/>
      <c r="F46" s="44"/>
      <c r="G46" s="44"/>
      <c r="H46" s="44"/>
      <c r="I46" s="44"/>
    </row>
    <row r="47" spans="1:9" x14ac:dyDescent="0.25">
      <c r="A47" s="1" t="s">
        <v>92</v>
      </c>
      <c r="B47" s="1"/>
      <c r="C47" s="1"/>
      <c r="D47" s="1"/>
      <c r="E47" s="1"/>
      <c r="F47" s="1"/>
      <c r="G47" s="1"/>
      <c r="H47" s="1"/>
      <c r="I47" s="2"/>
    </row>
    <row r="48" spans="1:9" x14ac:dyDescent="0.25">
      <c r="A48" s="4" t="s">
        <v>93</v>
      </c>
      <c r="B48" s="1"/>
      <c r="C48" s="1"/>
      <c r="D48" s="1"/>
      <c r="E48" s="1"/>
      <c r="F48" s="1"/>
      <c r="G48" s="1"/>
      <c r="H48" s="1"/>
      <c r="I48" s="2"/>
    </row>
    <row r="49" spans="1:9" x14ac:dyDescent="0.25">
      <c r="A49" s="47" t="s">
        <v>12</v>
      </c>
      <c r="B49" s="5" t="s">
        <v>94</v>
      </c>
      <c r="C49" s="55" t="s">
        <v>95</v>
      </c>
      <c r="D49" s="55"/>
      <c r="E49" s="55"/>
      <c r="F49" s="47" t="s">
        <v>96</v>
      </c>
      <c r="G49" s="55"/>
      <c r="H49" s="48"/>
      <c r="I49" s="5" t="s">
        <v>97</v>
      </c>
    </row>
    <row r="50" spans="1:9" x14ac:dyDescent="0.25">
      <c r="A50" s="50" t="s">
        <v>98</v>
      </c>
      <c r="B50" s="6" t="s">
        <v>99</v>
      </c>
      <c r="C50" s="44"/>
      <c r="D50" s="44"/>
      <c r="E50" s="44"/>
      <c r="F50" s="50" t="s">
        <v>100</v>
      </c>
      <c r="G50" s="44"/>
      <c r="H50" s="57"/>
      <c r="I50" s="6" t="s">
        <v>101</v>
      </c>
    </row>
    <row r="51" spans="1:9" x14ac:dyDescent="0.25">
      <c r="A51" s="50"/>
      <c r="B51" s="6"/>
      <c r="C51" s="44"/>
      <c r="D51" s="44"/>
      <c r="E51" s="44"/>
      <c r="F51" s="50" t="s">
        <v>102</v>
      </c>
      <c r="G51" s="44"/>
      <c r="H51" s="57"/>
      <c r="I51" s="6"/>
    </row>
    <row r="52" spans="1:9" x14ac:dyDescent="0.25">
      <c r="A52" s="50"/>
      <c r="B52" s="17"/>
      <c r="C52" s="44"/>
      <c r="D52" s="44"/>
      <c r="E52" s="44"/>
      <c r="F52" s="50"/>
      <c r="G52" s="44"/>
      <c r="H52" s="57"/>
      <c r="I52" s="6"/>
    </row>
    <row r="53" spans="1:9" x14ac:dyDescent="0.25">
      <c r="A53" s="62" t="s">
        <v>103</v>
      </c>
      <c r="B53" s="39"/>
      <c r="C53" s="63" t="s">
        <v>104</v>
      </c>
      <c r="D53" s="63"/>
      <c r="E53" s="63"/>
      <c r="F53" s="47"/>
      <c r="G53" s="55"/>
      <c r="H53" s="48"/>
      <c r="I53" s="5"/>
    </row>
    <row r="54" spans="1:9" x14ac:dyDescent="0.25">
      <c r="A54" s="64"/>
      <c r="B54" s="6"/>
      <c r="C54" s="44" t="s">
        <v>55</v>
      </c>
      <c r="D54" s="44"/>
      <c r="E54" s="44"/>
      <c r="F54" s="50" t="s">
        <v>69</v>
      </c>
      <c r="G54" s="19" t="s">
        <v>69</v>
      </c>
      <c r="H54" s="57" t="s">
        <v>69</v>
      </c>
      <c r="I54" s="6" t="s">
        <v>69</v>
      </c>
    </row>
    <row r="55" spans="1:9" x14ac:dyDescent="0.25">
      <c r="A55" s="64" t="s">
        <v>105</v>
      </c>
      <c r="B55" s="65">
        <v>42516</v>
      </c>
      <c r="C55" s="44" t="s">
        <v>106</v>
      </c>
      <c r="D55" s="44"/>
      <c r="E55" s="44"/>
      <c r="F55" s="50"/>
      <c r="G55" s="19">
        <f t="shared" ref="G55:G59" si="1">I55/3784.3</f>
        <v>5.6125782839626881</v>
      </c>
      <c r="H55" s="57"/>
      <c r="I55" s="6">
        <v>21239.68</v>
      </c>
    </row>
    <row r="56" spans="1:9" x14ac:dyDescent="0.25">
      <c r="A56" s="64" t="s">
        <v>38</v>
      </c>
      <c r="B56" s="65">
        <v>42590</v>
      </c>
      <c r="C56" s="50" t="s">
        <v>107</v>
      </c>
      <c r="D56" s="44"/>
      <c r="E56" s="57"/>
      <c r="F56" s="50"/>
      <c r="G56" s="19">
        <f t="shared" si="1"/>
        <v>49.192357899743676</v>
      </c>
      <c r="H56" s="57"/>
      <c r="I56" s="6">
        <v>186158.64</v>
      </c>
    </row>
    <row r="57" spans="1:9" x14ac:dyDescent="0.25">
      <c r="A57" s="64" t="s">
        <v>40</v>
      </c>
      <c r="B57" s="65">
        <v>42643</v>
      </c>
      <c r="C57" s="44" t="s">
        <v>108</v>
      </c>
      <c r="D57" s="44"/>
      <c r="E57" s="44"/>
      <c r="F57" s="50"/>
      <c r="G57" s="19">
        <f t="shared" si="1"/>
        <v>0.83598287662183235</v>
      </c>
      <c r="H57" s="57"/>
      <c r="I57" s="6">
        <v>3163.61</v>
      </c>
    </row>
    <row r="58" spans="1:9" x14ac:dyDescent="0.25">
      <c r="A58" s="64" t="s">
        <v>69</v>
      </c>
      <c r="B58" s="65"/>
      <c r="C58" s="44" t="s">
        <v>109</v>
      </c>
      <c r="D58" s="44"/>
      <c r="E58" s="44"/>
      <c r="F58" s="50"/>
      <c r="G58" s="19" t="s">
        <v>69</v>
      </c>
      <c r="H58" s="57"/>
      <c r="I58" s="6"/>
    </row>
    <row r="59" spans="1:9" x14ac:dyDescent="0.25">
      <c r="A59" s="64" t="s">
        <v>42</v>
      </c>
      <c r="B59" s="65">
        <v>42704</v>
      </c>
      <c r="C59" s="44" t="s">
        <v>110</v>
      </c>
      <c r="D59" s="44"/>
      <c r="E59" s="44"/>
      <c r="F59" s="50"/>
      <c r="G59" s="19">
        <f t="shared" si="1"/>
        <v>3.024147134212404</v>
      </c>
      <c r="H59" s="57"/>
      <c r="I59" s="6">
        <v>11444.28</v>
      </c>
    </row>
    <row r="60" spans="1:9" x14ac:dyDescent="0.25">
      <c r="A60" s="64"/>
      <c r="B60" s="6"/>
      <c r="C60" s="4" t="s">
        <v>111</v>
      </c>
      <c r="D60" s="4"/>
      <c r="E60" s="4"/>
      <c r="F60" s="56"/>
      <c r="G60" s="66">
        <f>SUM(G55:G59)</f>
        <v>58.665066194540607</v>
      </c>
      <c r="H60" s="67"/>
      <c r="I60" s="39">
        <f>SUM(I55:I59)</f>
        <v>222006.21</v>
      </c>
    </row>
    <row r="61" spans="1:9" x14ac:dyDescent="0.25">
      <c r="A61" s="5"/>
      <c r="B61" s="5"/>
      <c r="C61" s="54"/>
      <c r="D61" s="63"/>
      <c r="E61" s="68"/>
      <c r="F61" s="54"/>
      <c r="G61" s="63"/>
      <c r="H61" s="68"/>
      <c r="I61" s="69"/>
    </row>
    <row r="62" spans="1:9" x14ac:dyDescent="0.25">
      <c r="A62" s="5" t="s">
        <v>46</v>
      </c>
      <c r="B62" s="69" t="s">
        <v>112</v>
      </c>
      <c r="C62" s="54" t="s">
        <v>113</v>
      </c>
      <c r="D62" s="55"/>
      <c r="E62" s="48"/>
      <c r="F62" s="47" t="s">
        <v>114</v>
      </c>
      <c r="G62" s="55"/>
      <c r="H62" s="48"/>
      <c r="I62" s="5"/>
    </row>
    <row r="63" spans="1:9" x14ac:dyDescent="0.25">
      <c r="A63" s="64"/>
      <c r="B63" s="65"/>
      <c r="C63" s="50"/>
      <c r="D63" s="44"/>
      <c r="E63" s="57"/>
      <c r="F63" s="50"/>
      <c r="G63" s="44"/>
      <c r="H63" s="57"/>
      <c r="I63" s="6"/>
    </row>
    <row r="64" spans="1:9" x14ac:dyDescent="0.25">
      <c r="A64" s="70"/>
      <c r="B64" s="17" t="s">
        <v>112</v>
      </c>
      <c r="C64" s="51" t="s">
        <v>111</v>
      </c>
      <c r="D64" s="58"/>
      <c r="E64" s="52"/>
      <c r="F64" s="51" t="s">
        <v>69</v>
      </c>
      <c r="G64" s="58"/>
      <c r="H64" s="52"/>
      <c r="I64" s="17">
        <v>0</v>
      </c>
    </row>
    <row r="65" spans="1:9" x14ac:dyDescent="0.25">
      <c r="A65" s="2" t="s">
        <v>115</v>
      </c>
      <c r="B65" s="2"/>
      <c r="C65" s="2" t="s">
        <v>116</v>
      </c>
      <c r="D65" s="2"/>
      <c r="E65" s="2" t="s">
        <v>117</v>
      </c>
      <c r="H65" s="2" t="s">
        <v>118</v>
      </c>
      <c r="I65" s="2" t="s">
        <v>119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workbookViewId="0">
      <selection activeCell="A7" sqref="A7"/>
    </sheetView>
  </sheetViews>
  <sheetFormatPr defaultRowHeight="15" x14ac:dyDescent="0.25"/>
  <cols>
    <col min="2" max="2" width="34.28515625" bestFit="1" customWidth="1"/>
    <col min="9" max="9" width="18.28515625" bestFit="1" customWidth="1"/>
  </cols>
  <sheetData>
    <row r="1" spans="1:9" x14ac:dyDescent="0.25">
      <c r="A1" s="507" t="s">
        <v>0</v>
      </c>
      <c r="B1" s="507"/>
      <c r="C1" s="507"/>
      <c r="D1" s="507"/>
      <c r="E1" s="507"/>
      <c r="F1" s="507"/>
      <c r="G1" s="507"/>
      <c r="H1" s="507"/>
      <c r="I1" s="507"/>
    </row>
    <row r="2" spans="1:9" x14ac:dyDescent="0.25">
      <c r="A2" s="507" t="s">
        <v>1</v>
      </c>
      <c r="B2" s="507"/>
      <c r="C2" s="507"/>
      <c r="D2" s="507"/>
      <c r="E2" s="507"/>
      <c r="F2" s="507"/>
      <c r="G2" s="507"/>
      <c r="H2" s="507"/>
      <c r="I2" s="508"/>
    </row>
    <row r="3" spans="1:9" x14ac:dyDescent="0.25">
      <c r="A3" s="507" t="s">
        <v>2</v>
      </c>
      <c r="B3" s="507"/>
      <c r="C3" s="507"/>
      <c r="D3" s="507"/>
      <c r="E3" s="507"/>
      <c r="F3" s="507"/>
      <c r="G3" s="507"/>
      <c r="H3" s="507"/>
      <c r="I3" s="507"/>
    </row>
    <row r="4" spans="1:9" x14ac:dyDescent="0.25">
      <c r="A4" s="507" t="s">
        <v>3</v>
      </c>
      <c r="B4" s="507"/>
      <c r="C4" s="507"/>
      <c r="D4" s="507"/>
      <c r="E4" s="507"/>
      <c r="F4" s="507"/>
      <c r="G4" s="507"/>
      <c r="H4" s="507"/>
      <c r="I4" s="507"/>
    </row>
    <row r="5" spans="1:9" x14ac:dyDescent="0.25">
      <c r="A5" s="507"/>
      <c r="B5" s="507"/>
      <c r="C5" s="507"/>
      <c r="D5" s="507"/>
      <c r="E5" s="507"/>
      <c r="F5" s="507"/>
      <c r="G5" s="507"/>
      <c r="H5" s="507"/>
      <c r="I5" s="509"/>
    </row>
    <row r="6" spans="1:9" x14ac:dyDescent="0.25">
      <c r="A6" s="507" t="s">
        <v>4</v>
      </c>
      <c r="B6" s="509"/>
      <c r="C6" s="509"/>
      <c r="D6" s="509"/>
      <c r="E6" s="509"/>
      <c r="F6" s="509"/>
      <c r="G6" s="509"/>
      <c r="H6" s="509"/>
      <c r="I6" s="509"/>
    </row>
    <row r="7" spans="1:9" x14ac:dyDescent="0.25">
      <c r="A7" s="507" t="s">
        <v>282</v>
      </c>
      <c r="B7" s="509"/>
      <c r="C7" s="509"/>
      <c r="D7" s="509"/>
      <c r="E7" s="509"/>
      <c r="F7" s="509"/>
      <c r="G7" s="509"/>
      <c r="H7" s="509"/>
      <c r="I7" s="509"/>
    </row>
    <row r="8" spans="1:9" x14ac:dyDescent="0.25">
      <c r="A8" s="509" t="s">
        <v>283</v>
      </c>
      <c r="B8" s="509"/>
      <c r="C8" s="509"/>
      <c r="D8" s="509"/>
      <c r="E8" s="509"/>
      <c r="F8" s="509"/>
      <c r="G8" s="509"/>
      <c r="H8" s="509"/>
      <c r="I8" s="509"/>
    </row>
    <row r="9" spans="1:9" x14ac:dyDescent="0.25">
      <c r="A9" s="509" t="s">
        <v>284</v>
      </c>
      <c r="B9" s="509"/>
      <c r="C9" s="509"/>
      <c r="D9" s="509"/>
      <c r="E9" s="509"/>
      <c r="F9" s="509"/>
      <c r="G9" s="509"/>
      <c r="H9" s="509"/>
      <c r="I9" s="509"/>
    </row>
    <row r="10" spans="1:9" x14ac:dyDescent="0.25">
      <c r="A10" s="509" t="s">
        <v>256</v>
      </c>
      <c r="B10" s="509"/>
      <c r="C10" s="509"/>
      <c r="D10" s="509"/>
      <c r="E10" s="509"/>
      <c r="F10" s="509"/>
      <c r="G10" s="509"/>
      <c r="H10" s="509"/>
      <c r="I10" s="509"/>
    </row>
    <row r="11" spans="1:9" x14ac:dyDescent="0.25">
      <c r="A11" s="507" t="s">
        <v>9</v>
      </c>
      <c r="B11" s="509"/>
      <c r="C11" s="509"/>
      <c r="D11" s="509"/>
      <c r="E11" s="509"/>
      <c r="F11" s="509"/>
      <c r="G11" s="509"/>
      <c r="H11" s="509"/>
      <c r="I11" s="509"/>
    </row>
    <row r="12" spans="1:9" x14ac:dyDescent="0.25">
      <c r="A12" s="507" t="s">
        <v>10</v>
      </c>
      <c r="B12" s="509"/>
      <c r="C12" s="509"/>
      <c r="D12" s="509"/>
      <c r="E12" s="509"/>
      <c r="F12" s="509"/>
      <c r="G12" s="509"/>
      <c r="H12" s="509"/>
      <c r="I12" s="509"/>
    </row>
    <row r="13" spans="1:9" x14ac:dyDescent="0.25">
      <c r="A13" s="510" t="s">
        <v>11</v>
      </c>
      <c r="B13" s="509"/>
      <c r="C13" s="509"/>
      <c r="D13" s="509"/>
      <c r="E13" s="509"/>
      <c r="F13" s="509"/>
      <c r="G13" s="509"/>
      <c r="H13" s="509"/>
      <c r="I13" s="509"/>
    </row>
    <row r="14" spans="1:9" x14ac:dyDescent="0.25">
      <c r="A14" s="511" t="s">
        <v>12</v>
      </c>
      <c r="B14" s="511" t="s">
        <v>13</v>
      </c>
      <c r="C14" s="511" t="s">
        <v>14</v>
      </c>
      <c r="D14" s="511" t="s">
        <v>15</v>
      </c>
      <c r="E14" s="511" t="s">
        <v>16</v>
      </c>
      <c r="F14" s="511" t="s">
        <v>17</v>
      </c>
      <c r="G14" s="511" t="s">
        <v>18</v>
      </c>
      <c r="H14" s="511" t="s">
        <v>15</v>
      </c>
      <c r="I14" s="511" t="s">
        <v>19</v>
      </c>
    </row>
    <row r="15" spans="1:9" x14ac:dyDescent="0.25">
      <c r="A15" s="512" t="s">
        <v>20</v>
      </c>
      <c r="B15" s="512"/>
      <c r="C15" s="512" t="s">
        <v>215</v>
      </c>
      <c r="D15" s="512" t="s">
        <v>22</v>
      </c>
      <c r="E15" s="512" t="s">
        <v>23</v>
      </c>
      <c r="F15" s="512" t="s">
        <v>23</v>
      </c>
      <c r="G15" s="512" t="s">
        <v>24</v>
      </c>
      <c r="H15" s="512" t="s">
        <v>25</v>
      </c>
      <c r="I15" s="512" t="s">
        <v>26</v>
      </c>
    </row>
    <row r="16" spans="1:9" x14ac:dyDescent="0.25">
      <c r="A16" s="512"/>
      <c r="B16" s="512"/>
      <c r="C16" s="512" t="s">
        <v>27</v>
      </c>
      <c r="D16" s="512" t="s">
        <v>28</v>
      </c>
      <c r="E16" s="512"/>
      <c r="F16" s="512"/>
      <c r="G16" s="512" t="s">
        <v>29</v>
      </c>
      <c r="H16" s="512" t="s">
        <v>30</v>
      </c>
      <c r="I16" s="512" t="s">
        <v>31</v>
      </c>
    </row>
    <row r="17" spans="1:9" x14ac:dyDescent="0.25">
      <c r="A17" s="512"/>
      <c r="B17" s="512"/>
      <c r="C17" s="512" t="s">
        <v>32</v>
      </c>
      <c r="D17" s="512" t="s">
        <v>33</v>
      </c>
      <c r="E17" s="512" t="s">
        <v>33</v>
      </c>
      <c r="F17" s="512" t="s">
        <v>33</v>
      </c>
      <c r="G17" s="512" t="s">
        <v>33</v>
      </c>
      <c r="H17" s="512" t="s">
        <v>33</v>
      </c>
      <c r="I17" s="512" t="s">
        <v>34</v>
      </c>
    </row>
    <row r="18" spans="1:9" x14ac:dyDescent="0.25">
      <c r="A18" s="513">
        <v>1</v>
      </c>
      <c r="B18" s="514">
        <v>2</v>
      </c>
      <c r="C18" s="515">
        <v>3</v>
      </c>
      <c r="D18" s="514">
        <v>4</v>
      </c>
      <c r="E18" s="515">
        <v>5</v>
      </c>
      <c r="F18" s="514">
        <v>6</v>
      </c>
      <c r="G18" s="515">
        <v>7</v>
      </c>
      <c r="H18" s="514">
        <v>8</v>
      </c>
      <c r="I18" s="511">
        <v>9</v>
      </c>
    </row>
    <row r="19" spans="1:9" x14ac:dyDescent="0.25">
      <c r="A19" s="516">
        <v>1</v>
      </c>
      <c r="B19" s="517" t="s">
        <v>176</v>
      </c>
      <c r="C19" s="518" t="s">
        <v>69</v>
      </c>
      <c r="D19" s="516"/>
      <c r="E19" s="519" t="s">
        <v>69</v>
      </c>
      <c r="F19" s="517" t="s">
        <v>69</v>
      </c>
      <c r="G19" s="516"/>
      <c r="H19" s="516" t="s">
        <v>69</v>
      </c>
      <c r="I19" s="519" t="s">
        <v>69</v>
      </c>
    </row>
    <row r="20" spans="1:9" x14ac:dyDescent="0.25">
      <c r="A20" s="520"/>
      <c r="B20" s="521" t="s">
        <v>177</v>
      </c>
      <c r="C20" s="522">
        <v>7.12</v>
      </c>
      <c r="D20" s="523">
        <v>-12162.06</v>
      </c>
      <c r="E20" s="523">
        <v>23251.73</v>
      </c>
      <c r="F20" s="523">
        <v>20785.400000000001</v>
      </c>
      <c r="G20" s="524">
        <v>23251.73</v>
      </c>
      <c r="H20" s="524">
        <v>-14628.389999999998</v>
      </c>
      <c r="I20" s="523">
        <v>-14628.389999999998</v>
      </c>
    </row>
    <row r="21" spans="1:9" x14ac:dyDescent="0.25">
      <c r="A21" s="512" t="s">
        <v>36</v>
      </c>
      <c r="B21" s="512" t="s">
        <v>233</v>
      </c>
      <c r="C21" s="525"/>
      <c r="D21" s="526"/>
      <c r="E21" s="526"/>
      <c r="F21" s="526"/>
      <c r="G21" s="525"/>
      <c r="H21" s="527"/>
      <c r="I21" s="526"/>
    </row>
    <row r="22" spans="1:9" x14ac:dyDescent="0.25">
      <c r="A22" s="528"/>
      <c r="B22" s="528" t="s">
        <v>234</v>
      </c>
      <c r="C22" s="529">
        <v>2.62</v>
      </c>
      <c r="D22" s="526"/>
      <c r="E22" s="530">
        <v>8603.1401000000005</v>
      </c>
      <c r="F22" s="530">
        <v>7690.5980000000009</v>
      </c>
      <c r="G22" s="525">
        <v>8603.1401000000005</v>
      </c>
      <c r="H22" s="527"/>
      <c r="I22" s="526"/>
    </row>
    <row r="23" spans="1:9" x14ac:dyDescent="0.25">
      <c r="A23" s="531" t="s">
        <v>38</v>
      </c>
      <c r="B23" s="511" t="s">
        <v>259</v>
      </c>
      <c r="C23" s="532">
        <v>1.33</v>
      </c>
      <c r="D23" s="533"/>
      <c r="E23" s="533">
        <v>4417.8287</v>
      </c>
      <c r="F23" s="533">
        <v>3949.2260000000001</v>
      </c>
      <c r="G23" s="534">
        <v>4417.8287</v>
      </c>
      <c r="H23" s="534"/>
      <c r="I23" s="533"/>
    </row>
    <row r="24" spans="1:9" x14ac:dyDescent="0.25">
      <c r="A24" s="528"/>
      <c r="B24" s="528" t="s">
        <v>260</v>
      </c>
      <c r="C24" s="529"/>
      <c r="D24" s="530"/>
      <c r="E24" s="530"/>
      <c r="F24" s="530"/>
      <c r="G24" s="535"/>
      <c r="H24" s="535"/>
      <c r="I24" s="530"/>
    </row>
    <row r="25" spans="1:9" x14ac:dyDescent="0.25">
      <c r="A25" s="531" t="s">
        <v>40</v>
      </c>
      <c r="B25" s="511" t="s">
        <v>41</v>
      </c>
      <c r="C25" s="532">
        <v>0.78</v>
      </c>
      <c r="D25" s="526"/>
      <c r="E25" s="533">
        <v>2557.6902999999998</v>
      </c>
      <c r="F25" s="533">
        <v>2286.3940000000002</v>
      </c>
      <c r="G25" s="525">
        <v>2557.6902999999998</v>
      </c>
      <c r="H25" s="527"/>
      <c r="I25" s="526"/>
    </row>
    <row r="26" spans="1:9" x14ac:dyDescent="0.25">
      <c r="A26" s="531" t="s">
        <v>42</v>
      </c>
      <c r="B26" s="511" t="s">
        <v>43</v>
      </c>
      <c r="C26" s="532">
        <v>2.39</v>
      </c>
      <c r="D26" s="533"/>
      <c r="E26" s="533">
        <v>7673.0709000000006</v>
      </c>
      <c r="F26" s="533">
        <v>6859.1820000000007</v>
      </c>
      <c r="G26" s="534">
        <v>7673.0709000000006</v>
      </c>
      <c r="H26" s="534"/>
      <c r="I26" s="533"/>
    </row>
    <row r="27" spans="1:9" x14ac:dyDescent="0.25">
      <c r="A27" s="536" t="s">
        <v>46</v>
      </c>
      <c r="B27" s="536" t="s">
        <v>47</v>
      </c>
      <c r="C27" s="536">
        <v>2.98</v>
      </c>
      <c r="D27" s="537">
        <v>-4954.32</v>
      </c>
      <c r="E27" s="536">
        <v>9731.84</v>
      </c>
      <c r="F27" s="536">
        <v>8750.65</v>
      </c>
      <c r="G27" s="538">
        <v>9731.84</v>
      </c>
      <c r="H27" s="539">
        <v>-5935.51</v>
      </c>
      <c r="I27" s="537">
        <v>-5935.51</v>
      </c>
    </row>
    <row r="28" spans="1:9" x14ac:dyDescent="0.25">
      <c r="A28" s="517" t="s">
        <v>48</v>
      </c>
      <c r="B28" s="517" t="s">
        <v>217</v>
      </c>
      <c r="C28" s="517"/>
      <c r="D28" s="516"/>
      <c r="E28" s="517"/>
      <c r="F28" s="517"/>
      <c r="G28" s="517"/>
      <c r="H28" s="516"/>
      <c r="I28" s="519"/>
    </row>
    <row r="29" spans="1:9" x14ac:dyDescent="0.25">
      <c r="A29" s="521"/>
      <c r="B29" s="521" t="s">
        <v>218</v>
      </c>
      <c r="C29" s="521">
        <v>1.48</v>
      </c>
      <c r="D29" s="520">
        <v>18318.419999999998</v>
      </c>
      <c r="E29" s="521">
        <v>4833.29</v>
      </c>
      <c r="F29" s="521">
        <v>4347.45</v>
      </c>
      <c r="G29" s="521">
        <v>25125.48</v>
      </c>
      <c r="H29" s="520">
        <v>-2459.6100000000006</v>
      </c>
      <c r="I29" s="523">
        <v>-2459.6100000000006</v>
      </c>
    </row>
    <row r="30" spans="1:9" x14ac:dyDescent="0.25">
      <c r="A30" s="521" t="s">
        <v>52</v>
      </c>
      <c r="B30" s="521" t="s">
        <v>53</v>
      </c>
      <c r="C30" s="521" t="s">
        <v>69</v>
      </c>
      <c r="D30" s="539">
        <v>4393.5</v>
      </c>
      <c r="E30" s="521">
        <v>0</v>
      </c>
      <c r="F30" s="521">
        <v>0</v>
      </c>
      <c r="G30" s="536">
        <v>0</v>
      </c>
      <c r="H30" s="520">
        <v>4393.5</v>
      </c>
      <c r="I30" s="537"/>
    </row>
    <row r="31" spans="1:9" x14ac:dyDescent="0.25">
      <c r="A31" s="512"/>
      <c r="B31" s="528" t="s">
        <v>55</v>
      </c>
      <c r="C31" s="540"/>
      <c r="D31" s="541"/>
      <c r="E31" s="512"/>
      <c r="F31" s="512"/>
      <c r="G31" s="512"/>
      <c r="H31" s="541"/>
      <c r="I31" s="530"/>
    </row>
    <row r="32" spans="1:9" x14ac:dyDescent="0.25">
      <c r="A32" s="514"/>
      <c r="B32" s="514" t="s">
        <v>50</v>
      </c>
      <c r="C32" s="515"/>
      <c r="D32" s="539"/>
      <c r="E32" s="514">
        <v>0</v>
      </c>
      <c r="F32" s="514">
        <v>0</v>
      </c>
      <c r="G32" s="514">
        <v>0</v>
      </c>
      <c r="H32" s="539"/>
      <c r="I32" s="542"/>
    </row>
    <row r="33" spans="1:9" x14ac:dyDescent="0.25">
      <c r="A33" s="514"/>
      <c r="B33" s="514" t="s">
        <v>51</v>
      </c>
      <c r="C33" s="515"/>
      <c r="D33" s="513">
        <v>0</v>
      </c>
      <c r="E33" s="514">
        <v>0</v>
      </c>
      <c r="F33" s="514">
        <v>0</v>
      </c>
      <c r="G33" s="515">
        <v>0</v>
      </c>
      <c r="H33" s="513"/>
      <c r="I33" s="530"/>
    </row>
    <row r="34" spans="1:9" x14ac:dyDescent="0.25">
      <c r="A34" s="507" t="s">
        <v>56</v>
      </c>
      <c r="B34" s="509"/>
      <c r="C34" s="509"/>
      <c r="D34" s="506"/>
      <c r="E34" s="509"/>
      <c r="F34" s="509"/>
      <c r="G34" s="509"/>
      <c r="H34" s="509"/>
      <c r="I34" s="509"/>
    </row>
    <row r="35" spans="1:9" x14ac:dyDescent="0.25">
      <c r="A35" s="507"/>
      <c r="B35" s="509"/>
      <c r="C35" s="509"/>
      <c r="D35" s="506"/>
      <c r="E35" s="509"/>
      <c r="F35" s="509"/>
      <c r="G35" s="509"/>
      <c r="H35" s="509"/>
      <c r="I35" s="509"/>
    </row>
    <row r="36" spans="1:9" x14ac:dyDescent="0.25">
      <c r="A36" s="507"/>
      <c r="B36" s="509"/>
      <c r="C36" s="509"/>
      <c r="D36" s="506"/>
      <c r="E36" s="509"/>
      <c r="F36" s="509"/>
      <c r="G36" s="509"/>
      <c r="H36" s="509"/>
      <c r="I36" s="509"/>
    </row>
    <row r="37" spans="1:9" x14ac:dyDescent="0.25">
      <c r="A37" s="510" t="s">
        <v>67</v>
      </c>
      <c r="B37" s="506"/>
      <c r="C37" s="506"/>
      <c r="D37" s="506"/>
      <c r="E37" s="506"/>
      <c r="F37" s="506"/>
      <c r="G37" s="506"/>
      <c r="H37" s="506"/>
      <c r="I37" s="506"/>
    </row>
    <row r="38" spans="1:9" x14ac:dyDescent="0.25">
      <c r="A38" s="507" t="s">
        <v>68</v>
      </c>
      <c r="B38" s="510"/>
      <c r="C38" s="510"/>
      <c r="D38" s="543"/>
      <c r="E38" s="510"/>
      <c r="F38" s="510"/>
      <c r="G38" s="510"/>
      <c r="H38" s="510"/>
      <c r="I38" s="510"/>
    </row>
    <row r="39" spans="1:9" x14ac:dyDescent="0.25">
      <c r="A39" s="511" t="s">
        <v>69</v>
      </c>
      <c r="B39" s="518" t="s">
        <v>70</v>
      </c>
      <c r="C39" s="511" t="s">
        <v>71</v>
      </c>
      <c r="D39" s="544" t="s">
        <v>72</v>
      </c>
      <c r="E39" s="511" t="s">
        <v>73</v>
      </c>
      <c r="F39" s="544" t="s">
        <v>74</v>
      </c>
      <c r="G39" s="545" t="s">
        <v>75</v>
      </c>
      <c r="H39" s="533" t="s">
        <v>15</v>
      </c>
      <c r="I39" s="546" t="s">
        <v>19</v>
      </c>
    </row>
    <row r="40" spans="1:9" x14ac:dyDescent="0.25">
      <c r="A40" s="512"/>
      <c r="B40" s="510" t="s">
        <v>77</v>
      </c>
      <c r="C40" s="512" t="s">
        <v>78</v>
      </c>
      <c r="D40" s="540" t="s">
        <v>79</v>
      </c>
      <c r="E40" s="512" t="s">
        <v>80</v>
      </c>
      <c r="F40" s="540" t="s">
        <v>81</v>
      </c>
      <c r="G40" s="541" t="s">
        <v>82</v>
      </c>
      <c r="H40" s="526" t="s">
        <v>25</v>
      </c>
      <c r="I40" s="547" t="s">
        <v>84</v>
      </c>
    </row>
    <row r="41" spans="1:9" x14ac:dyDescent="0.25">
      <c r="A41" s="512"/>
      <c r="B41" s="540"/>
      <c r="C41" s="512"/>
      <c r="D41" s="540"/>
      <c r="E41" s="512"/>
      <c r="F41" s="540" t="s">
        <v>85</v>
      </c>
      <c r="G41" s="541" t="s">
        <v>86</v>
      </c>
      <c r="H41" s="526" t="s">
        <v>30</v>
      </c>
      <c r="I41" s="547" t="s">
        <v>220</v>
      </c>
    </row>
    <row r="42" spans="1:9" x14ac:dyDescent="0.25">
      <c r="A42" s="511">
        <v>1</v>
      </c>
      <c r="B42" s="511" t="s">
        <v>201</v>
      </c>
      <c r="C42" s="518">
        <v>0</v>
      </c>
      <c r="D42" s="511">
        <v>-238.09</v>
      </c>
      <c r="E42" s="544">
        <v>0</v>
      </c>
      <c r="F42" s="511">
        <v>54.14</v>
      </c>
      <c r="G42" s="544">
        <v>0</v>
      </c>
      <c r="H42" s="511">
        <v>-183.95</v>
      </c>
      <c r="I42" s="546">
        <v>-183.95</v>
      </c>
    </row>
    <row r="43" spans="1:9" x14ac:dyDescent="0.25">
      <c r="A43" s="512"/>
      <c r="B43" s="512" t="s">
        <v>202</v>
      </c>
      <c r="C43" s="510"/>
      <c r="D43" s="512"/>
      <c r="E43" s="540"/>
      <c r="F43" s="512"/>
      <c r="G43" s="540"/>
      <c r="H43" s="512"/>
      <c r="I43" s="547"/>
    </row>
    <row r="44" spans="1:9" x14ac:dyDescent="0.25">
      <c r="A44" s="528"/>
      <c r="B44" s="528" t="s">
        <v>203</v>
      </c>
      <c r="C44" s="548"/>
      <c r="D44" s="528"/>
      <c r="E44" s="549"/>
      <c r="F44" s="528"/>
      <c r="G44" s="549"/>
      <c r="H44" s="528"/>
      <c r="I44" s="550"/>
    </row>
    <row r="45" spans="1:9" x14ac:dyDescent="0.25">
      <c r="A45" s="514">
        <v>2</v>
      </c>
      <c r="B45" s="514" t="s">
        <v>88</v>
      </c>
      <c r="C45" s="538">
        <v>25.1</v>
      </c>
      <c r="D45" s="514">
        <v>-23574.27</v>
      </c>
      <c r="E45" s="551">
        <v>49611.44</v>
      </c>
      <c r="F45" s="514">
        <v>42773.65</v>
      </c>
      <c r="G45" s="551">
        <v>49611.44</v>
      </c>
      <c r="H45" s="514">
        <v>-30412.06</v>
      </c>
      <c r="I45" s="514">
        <v>-30412.06</v>
      </c>
    </row>
    <row r="46" spans="1:9" x14ac:dyDescent="0.25">
      <c r="A46" s="509"/>
      <c r="B46" s="509"/>
      <c r="C46" s="509"/>
      <c r="D46" s="509"/>
      <c r="E46" s="509"/>
      <c r="F46" s="509"/>
      <c r="G46" s="509"/>
      <c r="H46" s="509"/>
      <c r="I46" s="509"/>
    </row>
    <row r="47" spans="1:9" x14ac:dyDescent="0.25">
      <c r="A47" s="509"/>
      <c r="B47" s="509" t="s">
        <v>69</v>
      </c>
      <c r="C47" s="509"/>
      <c r="D47" s="509"/>
      <c r="E47" s="509"/>
      <c r="F47" s="509" t="s">
        <v>69</v>
      </c>
      <c r="G47" s="509"/>
      <c r="H47" s="509"/>
      <c r="I47" s="509"/>
    </row>
    <row r="48" spans="1:9" x14ac:dyDescent="0.25">
      <c r="A48" s="507" t="s">
        <v>204</v>
      </c>
      <c r="B48" s="509"/>
      <c r="C48" s="509"/>
      <c r="D48" s="509"/>
      <c r="E48" s="509"/>
      <c r="F48" s="509"/>
      <c r="G48" s="509"/>
      <c r="H48" s="509"/>
      <c r="I48" s="509"/>
    </row>
    <row r="49" spans="1:9" x14ac:dyDescent="0.25">
      <c r="A49" s="510" t="s">
        <v>205</v>
      </c>
      <c r="B49" s="509"/>
      <c r="C49" s="509"/>
      <c r="D49" s="509"/>
      <c r="E49" s="509"/>
      <c r="F49" s="509"/>
      <c r="G49" s="509"/>
      <c r="H49" s="509"/>
      <c r="I49" s="509"/>
    </row>
    <row r="50" spans="1:9" x14ac:dyDescent="0.25">
      <c r="A50" s="545" t="s">
        <v>12</v>
      </c>
      <c r="B50" s="511" t="s">
        <v>94</v>
      </c>
      <c r="C50" s="544" t="s">
        <v>95</v>
      </c>
      <c r="D50" s="544"/>
      <c r="E50" s="544"/>
      <c r="F50" s="545" t="s">
        <v>206</v>
      </c>
      <c r="G50" s="544"/>
      <c r="H50" s="546"/>
      <c r="I50" s="511" t="s">
        <v>97</v>
      </c>
    </row>
    <row r="51" spans="1:9" x14ac:dyDescent="0.25">
      <c r="A51" s="541" t="s">
        <v>98</v>
      </c>
      <c r="B51" s="512" t="s">
        <v>99</v>
      </c>
      <c r="C51" s="540"/>
      <c r="D51" s="540"/>
      <c r="E51" s="540"/>
      <c r="F51" s="541" t="s">
        <v>207</v>
      </c>
      <c r="G51" s="540"/>
      <c r="H51" s="547"/>
      <c r="I51" s="512" t="s">
        <v>101</v>
      </c>
    </row>
    <row r="52" spans="1:9" x14ac:dyDescent="0.25">
      <c r="A52" s="541"/>
      <c r="B52" s="512"/>
      <c r="C52" s="540"/>
      <c r="D52" s="540"/>
      <c r="E52" s="540"/>
      <c r="F52" s="541" t="s">
        <v>208</v>
      </c>
      <c r="G52" s="540"/>
      <c r="H52" s="547"/>
      <c r="I52" s="512"/>
    </row>
    <row r="53" spans="1:9" x14ac:dyDescent="0.25">
      <c r="A53" s="541"/>
      <c r="B53" s="528"/>
      <c r="C53" s="540"/>
      <c r="D53" s="540"/>
      <c r="E53" s="540"/>
      <c r="F53" s="541" t="s">
        <v>209</v>
      </c>
      <c r="G53" s="540"/>
      <c r="H53" s="547"/>
      <c r="I53" s="512"/>
    </row>
    <row r="54" spans="1:9" x14ac:dyDescent="0.25">
      <c r="A54" s="552" t="s">
        <v>103</v>
      </c>
      <c r="B54" s="553"/>
      <c r="C54" s="518" t="s">
        <v>104</v>
      </c>
      <c r="D54" s="518"/>
      <c r="E54" s="518"/>
      <c r="F54" s="545"/>
      <c r="G54" s="544"/>
      <c r="H54" s="546"/>
      <c r="I54" s="511"/>
    </row>
    <row r="55" spans="1:9" x14ac:dyDescent="0.25">
      <c r="A55" s="554"/>
      <c r="B55" s="512"/>
      <c r="C55" s="540" t="s">
        <v>55</v>
      </c>
      <c r="D55" s="540"/>
      <c r="E55" s="540"/>
      <c r="F55" s="541" t="s">
        <v>69</v>
      </c>
      <c r="G55" s="525"/>
      <c r="H55" s="547" t="s">
        <v>69</v>
      </c>
      <c r="I55" s="512" t="s">
        <v>69</v>
      </c>
    </row>
    <row r="56" spans="1:9" x14ac:dyDescent="0.25">
      <c r="A56" s="554" t="s">
        <v>105</v>
      </c>
      <c r="B56" s="555">
        <v>42485</v>
      </c>
      <c r="C56" s="540" t="s">
        <v>285</v>
      </c>
      <c r="D56" s="540"/>
      <c r="E56" s="540"/>
      <c r="F56" s="541"/>
      <c r="G56" s="525">
        <v>92.509131075110446</v>
      </c>
      <c r="H56" s="547"/>
      <c r="I56" s="512">
        <v>25125.48</v>
      </c>
    </row>
    <row r="57" spans="1:9" x14ac:dyDescent="0.25">
      <c r="A57" s="554" t="s">
        <v>38</v>
      </c>
      <c r="B57" s="555"/>
      <c r="C57" s="540"/>
      <c r="D57" s="540"/>
      <c r="E57" s="540"/>
      <c r="F57" s="541"/>
      <c r="G57" s="525"/>
      <c r="H57" s="547"/>
      <c r="I57" s="512"/>
    </row>
    <row r="58" spans="1:9" x14ac:dyDescent="0.25">
      <c r="A58" s="554"/>
      <c r="B58" s="512"/>
      <c r="C58" s="510" t="s">
        <v>111</v>
      </c>
      <c r="D58" s="510"/>
      <c r="E58" s="510"/>
      <c r="F58" s="556"/>
      <c r="G58" s="557">
        <v>92.509131075110446</v>
      </c>
      <c r="H58" s="558"/>
      <c r="I58" s="553">
        <v>25125.48</v>
      </c>
    </row>
    <row r="59" spans="1:9" x14ac:dyDescent="0.25">
      <c r="A59" s="511"/>
      <c r="B59" s="511"/>
      <c r="C59" s="545"/>
      <c r="D59" s="544"/>
      <c r="E59" s="546"/>
      <c r="F59" s="545"/>
      <c r="G59" s="544"/>
      <c r="H59" s="546"/>
      <c r="I59" s="511"/>
    </row>
    <row r="60" spans="1:9" x14ac:dyDescent="0.25">
      <c r="A60" s="511" t="s">
        <v>46</v>
      </c>
      <c r="B60" s="517" t="s">
        <v>112</v>
      </c>
      <c r="C60" s="516" t="s">
        <v>113</v>
      </c>
      <c r="D60" s="544"/>
      <c r="E60" s="546"/>
      <c r="F60" s="545" t="s">
        <v>114</v>
      </c>
      <c r="G60" s="544"/>
      <c r="H60" s="546"/>
      <c r="I60" s="511">
        <v>0</v>
      </c>
    </row>
    <row r="61" spans="1:9" x14ac:dyDescent="0.25">
      <c r="A61" s="559"/>
      <c r="B61" s="528" t="s">
        <v>112</v>
      </c>
      <c r="C61" s="560" t="s">
        <v>111</v>
      </c>
      <c r="D61" s="549"/>
      <c r="E61" s="550"/>
      <c r="F61" s="560" t="s">
        <v>69</v>
      </c>
      <c r="G61" s="549">
        <v>0</v>
      </c>
      <c r="H61" s="550"/>
      <c r="I61" s="528">
        <v>0</v>
      </c>
    </row>
    <row r="62" spans="1:9" x14ac:dyDescent="0.25">
      <c r="A62" s="561"/>
      <c r="B62" s="540"/>
      <c r="C62" s="540"/>
      <c r="D62" s="540"/>
      <c r="E62" s="540"/>
      <c r="F62" s="540"/>
      <c r="G62" s="540"/>
      <c r="H62" s="540"/>
      <c r="I62" s="540"/>
    </row>
    <row r="63" spans="1:9" x14ac:dyDescent="0.25">
      <c r="A63" s="509" t="s">
        <v>115</v>
      </c>
      <c r="B63" s="509"/>
      <c r="C63" s="509" t="s">
        <v>69</v>
      </c>
      <c r="D63" s="509" t="s">
        <v>116</v>
      </c>
      <c r="E63" s="509"/>
      <c r="F63" s="509" t="s">
        <v>117</v>
      </c>
      <c r="G63" s="509"/>
      <c r="H63" s="509" t="s">
        <v>118</v>
      </c>
      <c r="I63" s="509" t="s">
        <v>119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A6" sqref="A6"/>
    </sheetView>
  </sheetViews>
  <sheetFormatPr defaultRowHeight="15" x14ac:dyDescent="0.25"/>
  <cols>
    <col min="2" max="2" width="29.7109375" bestFit="1" customWidth="1"/>
    <col min="9" max="9" width="19.140625" bestFit="1" customWidth="1"/>
  </cols>
  <sheetData>
    <row r="1" spans="1:9" x14ac:dyDescent="0.25">
      <c r="A1" s="563" t="s">
        <v>0</v>
      </c>
      <c r="B1" s="563"/>
      <c r="C1" s="563"/>
      <c r="D1" s="563"/>
      <c r="E1" s="563"/>
      <c r="F1" s="563"/>
      <c r="G1" s="563"/>
      <c r="H1" s="563"/>
      <c r="I1" s="563"/>
    </row>
    <row r="2" spans="1:9" x14ac:dyDescent="0.25">
      <c r="A2" s="563" t="s">
        <v>1</v>
      </c>
      <c r="B2" s="563"/>
      <c r="C2" s="563"/>
      <c r="D2" s="563"/>
      <c r="E2" s="563"/>
      <c r="F2" s="563"/>
      <c r="G2" s="563"/>
      <c r="H2" s="563"/>
      <c r="I2" s="564"/>
    </row>
    <row r="3" spans="1:9" x14ac:dyDescent="0.25">
      <c r="A3" s="563" t="s">
        <v>2</v>
      </c>
      <c r="B3" s="563"/>
      <c r="C3" s="563"/>
      <c r="D3" s="563"/>
      <c r="E3" s="563"/>
      <c r="F3" s="563"/>
      <c r="G3" s="563"/>
      <c r="H3" s="563"/>
      <c r="I3" s="563"/>
    </row>
    <row r="4" spans="1:9" x14ac:dyDescent="0.25">
      <c r="A4" s="563" t="s">
        <v>3</v>
      </c>
      <c r="B4" s="563"/>
      <c r="C4" s="563"/>
      <c r="D4" s="563"/>
      <c r="E4" s="563"/>
      <c r="F4" s="563"/>
      <c r="G4" s="563"/>
      <c r="H4" s="563"/>
      <c r="I4" s="563"/>
    </row>
    <row r="5" spans="1:9" x14ac:dyDescent="0.25">
      <c r="A5" s="563" t="s">
        <v>4</v>
      </c>
      <c r="B5" s="565"/>
      <c r="C5" s="565"/>
      <c r="D5" s="565"/>
      <c r="E5" s="565"/>
      <c r="F5" s="565"/>
      <c r="G5" s="565"/>
      <c r="H5" s="565"/>
      <c r="I5" s="565"/>
    </row>
    <row r="6" spans="1:9" x14ac:dyDescent="0.25">
      <c r="A6" s="563" t="s">
        <v>286</v>
      </c>
      <c r="B6" s="565"/>
      <c r="C6" s="565"/>
      <c r="D6" s="565"/>
      <c r="E6" s="565"/>
      <c r="F6" s="565"/>
      <c r="G6" s="565"/>
      <c r="H6" s="565"/>
      <c r="I6" s="565"/>
    </row>
    <row r="7" spans="1:9" x14ac:dyDescent="0.25">
      <c r="A7" s="565" t="s">
        <v>287</v>
      </c>
      <c r="B7" s="565"/>
      <c r="C7" s="565"/>
      <c r="D7" s="565"/>
      <c r="E7" s="565"/>
      <c r="F7" s="565"/>
      <c r="G7" s="565"/>
      <c r="H7" s="565"/>
      <c r="I7" s="565"/>
    </row>
    <row r="8" spans="1:9" x14ac:dyDescent="0.25">
      <c r="A8" s="565" t="s">
        <v>288</v>
      </c>
      <c r="B8" s="565"/>
      <c r="C8" s="565"/>
      <c r="D8" s="565"/>
      <c r="E8" s="565"/>
      <c r="F8" s="565"/>
      <c r="G8" s="565"/>
      <c r="H8" s="565"/>
      <c r="I8" s="565"/>
    </row>
    <row r="9" spans="1:9" x14ac:dyDescent="0.25">
      <c r="A9" s="565" t="s">
        <v>289</v>
      </c>
      <c r="B9" s="565"/>
      <c r="C9" s="565"/>
      <c r="D9" s="565"/>
      <c r="E9" s="565"/>
      <c r="F9" s="565"/>
      <c r="G9" s="565"/>
      <c r="H9" s="565"/>
      <c r="I9" s="565"/>
    </row>
    <row r="10" spans="1:9" x14ac:dyDescent="0.25">
      <c r="A10" s="563" t="s">
        <v>9</v>
      </c>
      <c r="B10" s="565"/>
      <c r="C10" s="565"/>
      <c r="D10" s="565"/>
      <c r="E10" s="565"/>
      <c r="F10" s="565"/>
      <c r="G10" s="565"/>
      <c r="H10" s="565"/>
      <c r="I10" s="565"/>
    </row>
    <row r="11" spans="1:9" x14ac:dyDescent="0.25">
      <c r="A11" s="563" t="s">
        <v>10</v>
      </c>
      <c r="B11" s="565"/>
      <c r="C11" s="565"/>
      <c r="D11" s="565"/>
      <c r="E11" s="565"/>
      <c r="F11" s="565"/>
      <c r="G11" s="565"/>
      <c r="H11" s="565"/>
      <c r="I11" s="565"/>
    </row>
    <row r="12" spans="1:9" x14ac:dyDescent="0.25">
      <c r="A12" s="566" t="s">
        <v>11</v>
      </c>
      <c r="B12" s="565"/>
      <c r="C12" s="565"/>
      <c r="D12" s="565"/>
      <c r="E12" s="565"/>
      <c r="F12" s="565"/>
      <c r="G12" s="565"/>
      <c r="H12" s="565"/>
      <c r="I12" s="565"/>
    </row>
    <row r="13" spans="1:9" x14ac:dyDescent="0.25">
      <c r="A13" s="567" t="s">
        <v>12</v>
      </c>
      <c r="B13" s="567" t="s">
        <v>13</v>
      </c>
      <c r="C13" s="567" t="s">
        <v>14</v>
      </c>
      <c r="D13" s="567" t="s">
        <v>15</v>
      </c>
      <c r="E13" s="567" t="s">
        <v>16</v>
      </c>
      <c r="F13" s="567" t="s">
        <v>17</v>
      </c>
      <c r="G13" s="567" t="s">
        <v>18</v>
      </c>
      <c r="H13" s="567" t="s">
        <v>15</v>
      </c>
      <c r="I13" s="567" t="s">
        <v>19</v>
      </c>
    </row>
    <row r="14" spans="1:9" x14ac:dyDescent="0.25">
      <c r="A14" s="568" t="s">
        <v>20</v>
      </c>
      <c r="B14" s="568"/>
      <c r="C14" s="568" t="s">
        <v>215</v>
      </c>
      <c r="D14" s="568" t="s">
        <v>22</v>
      </c>
      <c r="E14" s="568" t="s">
        <v>23</v>
      </c>
      <c r="F14" s="568" t="s">
        <v>23</v>
      </c>
      <c r="G14" s="568" t="s">
        <v>24</v>
      </c>
      <c r="H14" s="568" t="s">
        <v>25</v>
      </c>
      <c r="I14" s="568" t="s">
        <v>26</v>
      </c>
    </row>
    <row r="15" spans="1:9" x14ac:dyDescent="0.25">
      <c r="A15" s="568"/>
      <c r="B15" s="568"/>
      <c r="C15" s="568" t="s">
        <v>27</v>
      </c>
      <c r="D15" s="568" t="s">
        <v>28</v>
      </c>
      <c r="E15" s="568"/>
      <c r="F15" s="568"/>
      <c r="G15" s="568" t="s">
        <v>29</v>
      </c>
      <c r="H15" s="568" t="s">
        <v>30</v>
      </c>
      <c r="I15" s="568" t="s">
        <v>31</v>
      </c>
    </row>
    <row r="16" spans="1:9" x14ac:dyDescent="0.25">
      <c r="A16" s="568"/>
      <c r="B16" s="568"/>
      <c r="C16" s="568" t="s">
        <v>132</v>
      </c>
      <c r="D16" s="568" t="s">
        <v>33</v>
      </c>
      <c r="E16" s="568" t="s">
        <v>33</v>
      </c>
      <c r="F16" s="568" t="s">
        <v>33</v>
      </c>
      <c r="G16" s="568" t="s">
        <v>33</v>
      </c>
      <c r="H16" s="568" t="s">
        <v>33</v>
      </c>
      <c r="I16" s="568" t="s">
        <v>34</v>
      </c>
    </row>
    <row r="17" spans="1:9" x14ac:dyDescent="0.25">
      <c r="A17" s="569">
        <v>1</v>
      </c>
      <c r="B17" s="570">
        <v>2</v>
      </c>
      <c r="C17" s="571">
        <v>3</v>
      </c>
      <c r="D17" s="570">
        <v>4</v>
      </c>
      <c r="E17" s="571">
        <v>5</v>
      </c>
      <c r="F17" s="570">
        <v>6</v>
      </c>
      <c r="G17" s="571">
        <v>7</v>
      </c>
      <c r="H17" s="570">
        <v>8</v>
      </c>
      <c r="I17" s="567">
        <v>9</v>
      </c>
    </row>
    <row r="18" spans="1:9" x14ac:dyDescent="0.25">
      <c r="A18" s="572">
        <v>1</v>
      </c>
      <c r="B18" s="573" t="s">
        <v>176</v>
      </c>
      <c r="C18" s="574" t="s">
        <v>69</v>
      </c>
      <c r="D18" s="572"/>
      <c r="E18" s="575" t="s">
        <v>69</v>
      </c>
      <c r="F18" s="573" t="s">
        <v>69</v>
      </c>
      <c r="G18" s="572"/>
      <c r="H18" s="572" t="s">
        <v>69</v>
      </c>
      <c r="I18" s="575" t="s">
        <v>69</v>
      </c>
    </row>
    <row r="19" spans="1:9" x14ac:dyDescent="0.25">
      <c r="A19" s="576"/>
      <c r="B19" s="577" t="s">
        <v>177</v>
      </c>
      <c r="C19" s="578">
        <v>7.56</v>
      </c>
      <c r="D19" s="579">
        <v>-8204.48</v>
      </c>
      <c r="E19" s="579">
        <v>25483.32</v>
      </c>
      <c r="F19" s="579">
        <v>25531.73</v>
      </c>
      <c r="G19" s="580">
        <v>25483.32</v>
      </c>
      <c r="H19" s="580">
        <v>-8156.07</v>
      </c>
      <c r="I19" s="579">
        <v>-8156.07</v>
      </c>
    </row>
    <row r="20" spans="1:9" x14ac:dyDescent="0.25">
      <c r="A20" s="568" t="s">
        <v>36</v>
      </c>
      <c r="B20" s="584" t="s">
        <v>37</v>
      </c>
      <c r="C20" s="585">
        <v>2.62</v>
      </c>
      <c r="D20" s="582"/>
      <c r="E20" s="586">
        <v>8664.3288000000011</v>
      </c>
      <c r="F20" s="586">
        <v>8680.7882000000009</v>
      </c>
      <c r="G20" s="581">
        <v>8664.3288000000011</v>
      </c>
      <c r="H20" s="583"/>
      <c r="I20" s="582"/>
    </row>
    <row r="21" spans="1:9" x14ac:dyDescent="0.25">
      <c r="A21" s="587" t="s">
        <v>38</v>
      </c>
      <c r="B21" s="567" t="s">
        <v>259</v>
      </c>
      <c r="C21" s="588">
        <v>1.33</v>
      </c>
      <c r="D21" s="589"/>
      <c r="E21" s="589">
        <v>4586.9975999999997</v>
      </c>
      <c r="F21" s="589">
        <v>4595.7114000000001</v>
      </c>
      <c r="G21" s="590">
        <v>4586.9975999999997</v>
      </c>
      <c r="H21" s="590"/>
      <c r="I21" s="589"/>
    </row>
    <row r="22" spans="1:9" x14ac:dyDescent="0.25">
      <c r="A22" s="584"/>
      <c r="B22" s="584" t="s">
        <v>260</v>
      </c>
      <c r="C22" s="585"/>
      <c r="D22" s="586"/>
      <c r="E22" s="586"/>
      <c r="F22" s="586"/>
      <c r="G22" s="591"/>
      <c r="H22" s="591"/>
      <c r="I22" s="586"/>
    </row>
    <row r="23" spans="1:9" x14ac:dyDescent="0.25">
      <c r="A23" s="587" t="s">
        <v>40</v>
      </c>
      <c r="B23" s="567" t="s">
        <v>41</v>
      </c>
      <c r="C23" s="588">
        <v>1.22</v>
      </c>
      <c r="D23" s="582"/>
      <c r="E23" s="589">
        <v>4077.3312000000001</v>
      </c>
      <c r="F23" s="589">
        <v>4085.0767999999998</v>
      </c>
      <c r="G23" s="581">
        <v>4077.3312000000001</v>
      </c>
      <c r="H23" s="583"/>
      <c r="I23" s="582"/>
    </row>
    <row r="24" spans="1:9" x14ac:dyDescent="0.25">
      <c r="A24" s="587" t="s">
        <v>42</v>
      </c>
      <c r="B24" s="567" t="s">
        <v>43</v>
      </c>
      <c r="C24" s="588">
        <v>2.69</v>
      </c>
      <c r="D24" s="589"/>
      <c r="E24" s="589">
        <v>8154.6624000000002</v>
      </c>
      <c r="F24" s="589">
        <v>8170.1535999999996</v>
      </c>
      <c r="G24" s="590">
        <v>8154.6624000000002</v>
      </c>
      <c r="H24" s="590"/>
      <c r="I24" s="589"/>
    </row>
    <row r="25" spans="1:9" x14ac:dyDescent="0.25">
      <c r="A25" s="592" t="s">
        <v>46</v>
      </c>
      <c r="B25" s="592" t="s">
        <v>47</v>
      </c>
      <c r="C25" s="592">
        <v>2.98</v>
      </c>
      <c r="D25" s="593">
        <v>-4062.8</v>
      </c>
      <c r="E25" s="592">
        <v>10045.08</v>
      </c>
      <c r="F25" s="592">
        <v>10064.16</v>
      </c>
      <c r="G25" s="594">
        <v>10045.08</v>
      </c>
      <c r="H25" s="595">
        <v>-4043.7200000000003</v>
      </c>
      <c r="I25" s="593">
        <v>-4043.7200000000003</v>
      </c>
    </row>
    <row r="26" spans="1:9" x14ac:dyDescent="0.25">
      <c r="A26" s="573" t="s">
        <v>48</v>
      </c>
      <c r="B26" s="573" t="s">
        <v>217</v>
      </c>
      <c r="C26" s="573"/>
      <c r="D26" s="596"/>
      <c r="E26" s="575"/>
      <c r="F26" s="575"/>
      <c r="G26" s="575"/>
      <c r="H26" s="596"/>
      <c r="I26" s="575"/>
    </row>
    <row r="27" spans="1:9" x14ac:dyDescent="0.25">
      <c r="A27" s="597"/>
      <c r="B27" s="577" t="s">
        <v>277</v>
      </c>
      <c r="C27" s="577">
        <v>1.65</v>
      </c>
      <c r="D27" s="576">
        <v>-11144.39</v>
      </c>
      <c r="E27" s="597">
        <v>5562</v>
      </c>
      <c r="F27" s="577">
        <v>6643.4900000000007</v>
      </c>
      <c r="G27" s="577">
        <v>0</v>
      </c>
      <c r="H27" s="576">
        <v>-4500.8999999999987</v>
      </c>
      <c r="I27" s="579">
        <v>-4500.8999999999987</v>
      </c>
    </row>
    <row r="28" spans="1:9" x14ac:dyDescent="0.25">
      <c r="A28" s="592"/>
      <c r="B28" s="570" t="s">
        <v>50</v>
      </c>
      <c r="C28" s="598"/>
      <c r="D28" s="576"/>
      <c r="E28" s="592"/>
      <c r="F28" s="577">
        <v>5572.56</v>
      </c>
      <c r="G28" s="577"/>
      <c r="H28" s="576"/>
      <c r="I28" s="579"/>
    </row>
    <row r="29" spans="1:9" x14ac:dyDescent="0.25">
      <c r="A29" s="597"/>
      <c r="B29" s="570" t="s">
        <v>51</v>
      </c>
      <c r="C29" s="598"/>
      <c r="D29" s="576"/>
      <c r="E29" s="597"/>
      <c r="F29" s="577">
        <v>1070.93</v>
      </c>
      <c r="G29" s="577"/>
      <c r="H29" s="576"/>
      <c r="I29" s="579"/>
    </row>
    <row r="30" spans="1:9" x14ac:dyDescent="0.25">
      <c r="A30" s="592" t="s">
        <v>52</v>
      </c>
      <c r="B30" s="592" t="s">
        <v>140</v>
      </c>
      <c r="C30" s="594"/>
      <c r="D30" s="595" t="s">
        <v>69</v>
      </c>
      <c r="E30" s="592"/>
      <c r="F30" s="592"/>
      <c r="G30" s="592"/>
      <c r="H30" s="595" t="s">
        <v>69</v>
      </c>
      <c r="I30" s="593"/>
    </row>
    <row r="31" spans="1:9" x14ac:dyDescent="0.25">
      <c r="A31" s="577"/>
      <c r="B31" s="577" t="s">
        <v>200</v>
      </c>
      <c r="C31" s="598">
        <v>0</v>
      </c>
      <c r="D31" s="576">
        <v>6825.45</v>
      </c>
      <c r="E31" s="577">
        <v>0</v>
      </c>
      <c r="F31" s="577">
        <v>0</v>
      </c>
      <c r="G31" s="570">
        <v>0</v>
      </c>
      <c r="H31" s="576">
        <v>6825.45</v>
      </c>
      <c r="I31" s="599"/>
    </row>
    <row r="32" spans="1:9" x14ac:dyDescent="0.25">
      <c r="A32" s="570"/>
      <c r="B32" s="570" t="s">
        <v>50</v>
      </c>
      <c r="C32" s="571"/>
      <c r="D32" s="569"/>
      <c r="E32" s="570">
        <v>0</v>
      </c>
      <c r="F32" s="570">
        <v>0</v>
      </c>
      <c r="G32" s="570">
        <v>0</v>
      </c>
      <c r="H32" s="569"/>
      <c r="I32" s="602"/>
    </row>
    <row r="33" spans="1:9" x14ac:dyDescent="0.25">
      <c r="A33" s="563" t="s">
        <v>56</v>
      </c>
      <c r="B33" s="565"/>
      <c r="C33" s="565"/>
      <c r="D33" s="562"/>
      <c r="E33" s="565"/>
      <c r="F33" s="565"/>
      <c r="G33" s="565"/>
      <c r="H33" s="565"/>
      <c r="I33" s="565"/>
    </row>
    <row r="34" spans="1:9" x14ac:dyDescent="0.25">
      <c r="A34" s="563"/>
      <c r="B34" s="565"/>
      <c r="C34" s="565"/>
      <c r="D34" s="562"/>
      <c r="E34" s="565"/>
      <c r="F34" s="565"/>
      <c r="G34" s="565"/>
      <c r="H34" s="565"/>
      <c r="I34" s="565"/>
    </row>
    <row r="35" spans="1:9" x14ac:dyDescent="0.25">
      <c r="A35" s="566" t="s">
        <v>67</v>
      </c>
      <c r="B35" s="562"/>
      <c r="C35" s="562"/>
      <c r="D35" s="562"/>
      <c r="E35" s="562"/>
      <c r="F35" s="562"/>
      <c r="G35" s="562"/>
      <c r="H35" s="562"/>
      <c r="I35" s="562"/>
    </row>
    <row r="36" spans="1:9" x14ac:dyDescent="0.25">
      <c r="A36" s="563" t="s">
        <v>68</v>
      </c>
      <c r="B36" s="566"/>
      <c r="C36" s="566"/>
      <c r="D36" s="603"/>
      <c r="E36" s="566"/>
      <c r="F36" s="566"/>
      <c r="G36" s="566"/>
      <c r="H36" s="566"/>
      <c r="I36" s="566"/>
    </row>
    <row r="37" spans="1:9" x14ac:dyDescent="0.25">
      <c r="A37" s="567" t="s">
        <v>69</v>
      </c>
      <c r="B37" s="574" t="s">
        <v>70</v>
      </c>
      <c r="C37" s="567" t="s">
        <v>71</v>
      </c>
      <c r="D37" s="604" t="s">
        <v>72</v>
      </c>
      <c r="E37" s="567" t="s">
        <v>73</v>
      </c>
      <c r="F37" s="604" t="s">
        <v>74</v>
      </c>
      <c r="G37" s="605" t="s">
        <v>75</v>
      </c>
      <c r="H37" s="589" t="s">
        <v>15</v>
      </c>
      <c r="I37" s="606" t="s">
        <v>19</v>
      </c>
    </row>
    <row r="38" spans="1:9" x14ac:dyDescent="0.25">
      <c r="A38" s="568"/>
      <c r="B38" s="566" t="s">
        <v>77</v>
      </c>
      <c r="C38" s="568" t="s">
        <v>78</v>
      </c>
      <c r="D38" s="600" t="s">
        <v>79</v>
      </c>
      <c r="E38" s="568" t="s">
        <v>80</v>
      </c>
      <c r="F38" s="600" t="s">
        <v>81</v>
      </c>
      <c r="G38" s="601" t="s">
        <v>82</v>
      </c>
      <c r="H38" s="582" t="s">
        <v>25</v>
      </c>
      <c r="I38" s="607" t="s">
        <v>84</v>
      </c>
    </row>
    <row r="39" spans="1:9" x14ac:dyDescent="0.25">
      <c r="A39" s="568"/>
      <c r="B39" s="600"/>
      <c r="C39" s="568"/>
      <c r="D39" s="600"/>
      <c r="E39" s="568"/>
      <c r="F39" s="600" t="s">
        <v>85</v>
      </c>
      <c r="G39" s="601" t="s">
        <v>86</v>
      </c>
      <c r="H39" s="582" t="s">
        <v>30</v>
      </c>
      <c r="I39" s="607" t="s">
        <v>30</v>
      </c>
    </row>
    <row r="40" spans="1:9" x14ac:dyDescent="0.25">
      <c r="A40" s="584"/>
      <c r="B40" s="608"/>
      <c r="C40" s="584"/>
      <c r="D40" s="608"/>
      <c r="E40" s="584"/>
      <c r="F40" s="608"/>
      <c r="G40" s="609"/>
      <c r="H40" s="586"/>
      <c r="I40" s="610" t="s">
        <v>221</v>
      </c>
    </row>
    <row r="41" spans="1:9" x14ac:dyDescent="0.25">
      <c r="A41" s="567"/>
      <c r="B41" s="567"/>
      <c r="C41" s="574"/>
      <c r="D41" s="567"/>
      <c r="E41" s="604"/>
      <c r="F41" s="567"/>
      <c r="G41" s="604"/>
      <c r="H41" s="567"/>
      <c r="I41" s="606"/>
    </row>
    <row r="42" spans="1:9" x14ac:dyDescent="0.25">
      <c r="A42" s="570">
        <v>1</v>
      </c>
      <c r="B42" s="570" t="s">
        <v>88</v>
      </c>
      <c r="C42" s="594">
        <v>25.1</v>
      </c>
      <c r="D42" s="570">
        <v>-7311.32</v>
      </c>
      <c r="E42" s="611">
        <v>51207.519999999997</v>
      </c>
      <c r="F42" s="570">
        <v>49601.22</v>
      </c>
      <c r="G42" s="611">
        <v>51207.519999999997</v>
      </c>
      <c r="H42" s="570">
        <v>-8917.6199999999953</v>
      </c>
      <c r="I42" s="570">
        <v>-8917.6199999999953</v>
      </c>
    </row>
    <row r="43" spans="1:9" x14ac:dyDescent="0.25">
      <c r="A43" s="565"/>
      <c r="B43" s="565"/>
      <c r="C43" s="565"/>
      <c r="D43" s="565"/>
      <c r="E43" s="565"/>
      <c r="F43" s="565"/>
      <c r="G43" s="565"/>
      <c r="H43" s="565"/>
      <c r="I43" s="565"/>
    </row>
    <row r="44" spans="1:9" x14ac:dyDescent="0.25">
      <c r="A44" s="565"/>
      <c r="B44" s="565" t="s">
        <v>69</v>
      </c>
      <c r="C44" s="565"/>
      <c r="D44" s="565"/>
      <c r="E44" s="565"/>
      <c r="F44" s="565" t="s">
        <v>69</v>
      </c>
      <c r="G44" s="565"/>
      <c r="H44" s="565"/>
      <c r="I44" s="565"/>
    </row>
    <row r="45" spans="1:9" x14ac:dyDescent="0.25">
      <c r="A45" s="563" t="s">
        <v>204</v>
      </c>
      <c r="B45" s="565"/>
      <c r="C45" s="565"/>
      <c r="D45" s="565"/>
      <c r="E45" s="565"/>
      <c r="F45" s="565"/>
      <c r="G45" s="565"/>
      <c r="H45" s="565"/>
      <c r="I45" s="565"/>
    </row>
    <row r="46" spans="1:9" x14ac:dyDescent="0.25">
      <c r="A46" s="566" t="s">
        <v>205</v>
      </c>
      <c r="B46" s="565"/>
      <c r="C46" s="565"/>
      <c r="D46" s="565"/>
      <c r="E46" s="565"/>
      <c r="F46" s="565"/>
      <c r="G46" s="565"/>
      <c r="H46" s="565"/>
      <c r="I46" s="565"/>
    </row>
    <row r="47" spans="1:9" x14ac:dyDescent="0.25">
      <c r="A47" s="605" t="s">
        <v>12</v>
      </c>
      <c r="B47" s="567" t="s">
        <v>94</v>
      </c>
      <c r="C47" s="604" t="s">
        <v>95</v>
      </c>
      <c r="D47" s="604"/>
      <c r="E47" s="604"/>
      <c r="F47" s="605" t="s">
        <v>206</v>
      </c>
      <c r="G47" s="604"/>
      <c r="H47" s="606"/>
      <c r="I47" s="567" t="s">
        <v>97</v>
      </c>
    </row>
    <row r="48" spans="1:9" x14ac:dyDescent="0.25">
      <c r="A48" s="601" t="s">
        <v>98</v>
      </c>
      <c r="B48" s="568" t="s">
        <v>99</v>
      </c>
      <c r="C48" s="600"/>
      <c r="D48" s="600"/>
      <c r="E48" s="600"/>
      <c r="F48" s="601" t="s">
        <v>207</v>
      </c>
      <c r="G48" s="600"/>
      <c r="H48" s="607"/>
      <c r="I48" s="568" t="s">
        <v>101</v>
      </c>
    </row>
    <row r="49" spans="1:9" x14ac:dyDescent="0.25">
      <c r="A49" s="601"/>
      <c r="B49" s="568"/>
      <c r="C49" s="600"/>
      <c r="D49" s="600"/>
      <c r="E49" s="600"/>
      <c r="F49" s="601" t="s">
        <v>208</v>
      </c>
      <c r="G49" s="600"/>
      <c r="H49" s="607"/>
      <c r="I49" s="568"/>
    </row>
    <row r="50" spans="1:9" x14ac:dyDescent="0.25">
      <c r="A50" s="601"/>
      <c r="B50" s="584"/>
      <c r="C50" s="600"/>
      <c r="D50" s="600"/>
      <c r="E50" s="600"/>
      <c r="F50" s="601" t="s">
        <v>209</v>
      </c>
      <c r="G50" s="600"/>
      <c r="H50" s="607"/>
      <c r="I50" s="568"/>
    </row>
    <row r="51" spans="1:9" x14ac:dyDescent="0.25">
      <c r="A51" s="612" t="s">
        <v>103</v>
      </c>
      <c r="B51" s="597"/>
      <c r="C51" s="574" t="s">
        <v>104</v>
      </c>
      <c r="D51" s="574"/>
      <c r="E51" s="574"/>
      <c r="F51" s="605"/>
      <c r="G51" s="604"/>
      <c r="H51" s="606"/>
      <c r="I51" s="567"/>
    </row>
    <row r="52" spans="1:9" x14ac:dyDescent="0.25">
      <c r="A52" s="613"/>
      <c r="B52" s="568"/>
      <c r="C52" s="600" t="s">
        <v>55</v>
      </c>
      <c r="D52" s="600"/>
      <c r="E52" s="600"/>
      <c r="F52" s="601" t="s">
        <v>69</v>
      </c>
      <c r="G52" s="581"/>
      <c r="H52" s="607" t="s">
        <v>69</v>
      </c>
      <c r="I52" s="568" t="s">
        <v>69</v>
      </c>
    </row>
    <row r="53" spans="1:9" x14ac:dyDescent="0.25">
      <c r="A53" s="613" t="s">
        <v>105</v>
      </c>
      <c r="B53" s="614"/>
      <c r="C53" s="600"/>
      <c r="D53" s="600"/>
      <c r="E53" s="600"/>
      <c r="F53" s="601"/>
      <c r="G53" s="581" t="s">
        <v>69</v>
      </c>
      <c r="H53" s="607"/>
      <c r="I53" s="568"/>
    </row>
    <row r="54" spans="1:9" x14ac:dyDescent="0.25">
      <c r="A54" s="613"/>
      <c r="B54" s="568"/>
      <c r="C54" s="566" t="s">
        <v>111</v>
      </c>
      <c r="D54" s="600"/>
      <c r="E54" s="600"/>
      <c r="F54" s="615"/>
      <c r="G54" s="616">
        <v>0</v>
      </c>
      <c r="H54" s="617"/>
      <c r="I54" s="597">
        <v>0</v>
      </c>
    </row>
    <row r="55" spans="1:9" x14ac:dyDescent="0.25">
      <c r="A55" s="567"/>
      <c r="B55" s="567"/>
      <c r="C55" s="605"/>
      <c r="D55" s="604"/>
      <c r="E55" s="606"/>
      <c r="F55" s="590"/>
      <c r="G55" s="604"/>
      <c r="H55" s="606"/>
      <c r="I55" s="567"/>
    </row>
    <row r="56" spans="1:9" x14ac:dyDescent="0.25">
      <c r="A56" s="567" t="s">
        <v>46</v>
      </c>
      <c r="B56" s="573" t="s">
        <v>112</v>
      </c>
      <c r="C56" s="572" t="s">
        <v>113</v>
      </c>
      <c r="D56" s="604"/>
      <c r="E56" s="606"/>
      <c r="F56" s="605" t="s">
        <v>114</v>
      </c>
      <c r="G56" s="604"/>
      <c r="H56" s="606"/>
      <c r="I56" s="567"/>
    </row>
    <row r="57" spans="1:9" x14ac:dyDescent="0.25">
      <c r="A57" s="613" t="s">
        <v>167</v>
      </c>
      <c r="B57" s="614"/>
      <c r="C57" s="601"/>
      <c r="D57" s="600"/>
      <c r="E57" s="607"/>
      <c r="F57" s="601"/>
      <c r="G57" s="581"/>
      <c r="H57" s="607"/>
      <c r="I57" s="568"/>
    </row>
    <row r="58" spans="1:9" x14ac:dyDescent="0.25">
      <c r="A58" s="613"/>
      <c r="B58" s="614"/>
      <c r="C58" s="601"/>
      <c r="D58" s="600"/>
      <c r="E58" s="607"/>
      <c r="F58" s="601"/>
      <c r="G58" s="600"/>
      <c r="H58" s="607"/>
      <c r="I58" s="568"/>
    </row>
    <row r="59" spans="1:9" x14ac:dyDescent="0.25">
      <c r="A59" s="618"/>
      <c r="B59" s="584" t="s">
        <v>112</v>
      </c>
      <c r="C59" s="576" t="s">
        <v>111</v>
      </c>
      <c r="D59" s="598"/>
      <c r="E59" s="619"/>
      <c r="F59" s="576" t="s">
        <v>69</v>
      </c>
      <c r="G59" s="578">
        <v>0</v>
      </c>
      <c r="H59" s="619"/>
      <c r="I59" s="577">
        <v>0</v>
      </c>
    </row>
    <row r="60" spans="1:9" x14ac:dyDescent="0.25">
      <c r="A60" s="565" t="s">
        <v>225</v>
      </c>
      <c r="B60" s="565"/>
      <c r="C60" s="565" t="s">
        <v>69</v>
      </c>
      <c r="D60" s="565" t="s">
        <v>116</v>
      </c>
      <c r="E60" s="565"/>
      <c r="F60" s="565" t="s">
        <v>117</v>
      </c>
      <c r="G60" s="565"/>
      <c r="H60" s="565" t="s">
        <v>118</v>
      </c>
      <c r="I60" s="565" t="s">
        <v>290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workbookViewId="0">
      <selection activeCell="L32" sqref="L32"/>
    </sheetView>
  </sheetViews>
  <sheetFormatPr defaultRowHeight="15" x14ac:dyDescent="0.25"/>
  <cols>
    <col min="2" max="2" width="35.42578125" bestFit="1" customWidth="1"/>
    <col min="9" max="9" width="18.140625" bestFit="1" customWidth="1"/>
  </cols>
  <sheetData>
    <row r="1" spans="1:9" x14ac:dyDescent="0.25">
      <c r="A1" s="621" t="s">
        <v>291</v>
      </c>
      <c r="B1" s="621"/>
      <c r="C1" s="621"/>
      <c r="D1" s="621"/>
      <c r="E1" s="621"/>
      <c r="F1" s="621" t="s">
        <v>69</v>
      </c>
      <c r="G1" s="621"/>
      <c r="H1" s="621"/>
      <c r="I1" s="621"/>
    </row>
    <row r="2" spans="1:9" x14ac:dyDescent="0.25">
      <c r="A2" s="621" t="s">
        <v>0</v>
      </c>
      <c r="B2" s="621"/>
      <c r="C2" s="621"/>
      <c r="D2" s="621"/>
      <c r="E2" s="621"/>
      <c r="F2" s="621"/>
      <c r="G2" s="621"/>
      <c r="H2" s="621"/>
      <c r="I2" s="621"/>
    </row>
    <row r="3" spans="1:9" x14ac:dyDescent="0.25">
      <c r="A3" s="621" t="s">
        <v>1</v>
      </c>
      <c r="B3" s="621"/>
      <c r="C3" s="621"/>
      <c r="D3" s="621"/>
      <c r="E3" s="621"/>
      <c r="F3" s="621"/>
      <c r="G3" s="621"/>
      <c r="H3" s="621"/>
      <c r="I3" s="622"/>
    </row>
    <row r="4" spans="1:9" x14ac:dyDescent="0.25">
      <c r="A4" s="621" t="s">
        <v>2</v>
      </c>
      <c r="B4" s="621"/>
      <c r="C4" s="621"/>
      <c r="D4" s="621"/>
      <c r="E4" s="621"/>
      <c r="F4" s="621"/>
      <c r="G4" s="621"/>
      <c r="H4" s="621"/>
      <c r="I4" s="621"/>
    </row>
    <row r="5" spans="1:9" x14ac:dyDescent="0.25">
      <c r="A5" s="621" t="s">
        <v>3</v>
      </c>
      <c r="B5" s="621"/>
      <c r="C5" s="621"/>
      <c r="D5" s="621"/>
      <c r="E5" s="621"/>
      <c r="F5" s="621"/>
      <c r="G5" s="621"/>
      <c r="H5" s="621"/>
      <c r="I5" s="621"/>
    </row>
    <row r="6" spans="1:9" x14ac:dyDescent="0.25">
      <c r="A6" s="621"/>
      <c r="B6" s="621"/>
      <c r="C6" s="621"/>
      <c r="D6" s="621"/>
      <c r="E6" s="621"/>
      <c r="F6" s="621"/>
      <c r="G6" s="621"/>
      <c r="H6" s="621"/>
      <c r="I6" s="623"/>
    </row>
    <row r="7" spans="1:9" x14ac:dyDescent="0.25">
      <c r="A7" s="621" t="s">
        <v>4</v>
      </c>
      <c r="B7" s="623"/>
      <c r="C7" s="623"/>
      <c r="D7" s="623"/>
      <c r="E7" s="623"/>
      <c r="F7" s="623"/>
      <c r="G7" s="623"/>
      <c r="H7" s="623"/>
      <c r="I7" s="623"/>
    </row>
    <row r="8" spans="1:9" x14ac:dyDescent="0.25">
      <c r="A8" s="621" t="s">
        <v>292</v>
      </c>
      <c r="B8" s="621"/>
      <c r="C8" s="623"/>
      <c r="D8" s="623"/>
      <c r="E8" s="623"/>
      <c r="F8" s="623"/>
      <c r="G8" s="623"/>
      <c r="H8" s="623"/>
      <c r="I8" s="623"/>
    </row>
    <row r="9" spans="1:9" x14ac:dyDescent="0.25">
      <c r="A9" s="623" t="s">
        <v>293</v>
      </c>
      <c r="B9" s="623"/>
      <c r="C9" s="623"/>
      <c r="D9" s="623"/>
      <c r="E9" s="623"/>
      <c r="F9" s="623"/>
      <c r="G9" s="623"/>
      <c r="H9" s="623"/>
      <c r="I9" s="623"/>
    </row>
    <row r="10" spans="1:9" x14ac:dyDescent="0.25">
      <c r="A10" s="623" t="s">
        <v>294</v>
      </c>
      <c r="B10" s="623"/>
      <c r="C10" s="623"/>
      <c r="D10" s="623"/>
      <c r="E10" s="623"/>
      <c r="F10" s="623"/>
      <c r="G10" s="623"/>
      <c r="H10" s="623"/>
      <c r="I10" s="623"/>
    </row>
    <row r="11" spans="1:9" x14ac:dyDescent="0.25">
      <c r="A11" s="623" t="s">
        <v>295</v>
      </c>
      <c r="B11" s="623"/>
      <c r="C11" s="623"/>
      <c r="D11" s="623"/>
      <c r="E11" s="623"/>
      <c r="F11" s="623"/>
      <c r="G11" s="623"/>
      <c r="H11" s="623"/>
      <c r="I11" s="623"/>
    </row>
    <row r="12" spans="1:9" x14ac:dyDescent="0.25">
      <c r="A12" s="621" t="s">
        <v>9</v>
      </c>
      <c r="B12" s="623"/>
      <c r="C12" s="623"/>
      <c r="D12" s="623"/>
      <c r="E12" s="623"/>
      <c r="F12" s="623"/>
      <c r="G12" s="623"/>
      <c r="H12" s="623"/>
      <c r="I12" s="623"/>
    </row>
    <row r="13" spans="1:9" x14ac:dyDescent="0.25">
      <c r="A13" s="621" t="s">
        <v>10</v>
      </c>
      <c r="B13" s="623"/>
      <c r="C13" s="623"/>
      <c r="D13" s="623"/>
      <c r="E13" s="623"/>
      <c r="F13" s="623"/>
      <c r="G13" s="623"/>
      <c r="H13" s="623"/>
      <c r="I13" s="623"/>
    </row>
    <row r="14" spans="1:9" x14ac:dyDescent="0.25">
      <c r="A14" s="624" t="s">
        <v>11</v>
      </c>
      <c r="B14" s="623"/>
      <c r="C14" s="623"/>
      <c r="D14" s="623"/>
      <c r="E14" s="623"/>
      <c r="F14" s="623"/>
      <c r="G14" s="623"/>
      <c r="H14" s="623"/>
      <c r="I14" s="623"/>
    </row>
    <row r="15" spans="1:9" x14ac:dyDescent="0.25">
      <c r="A15" s="625" t="s">
        <v>12</v>
      </c>
      <c r="B15" s="625" t="s">
        <v>13</v>
      </c>
      <c r="C15" s="625" t="s">
        <v>14</v>
      </c>
      <c r="D15" s="625" t="s">
        <v>15</v>
      </c>
      <c r="E15" s="625" t="s">
        <v>16</v>
      </c>
      <c r="F15" s="625" t="s">
        <v>17</v>
      </c>
      <c r="G15" s="625" t="s">
        <v>18</v>
      </c>
      <c r="H15" s="625" t="s">
        <v>15</v>
      </c>
      <c r="I15" s="625" t="s">
        <v>19</v>
      </c>
    </row>
    <row r="16" spans="1:9" x14ac:dyDescent="0.25">
      <c r="A16" s="626" t="s">
        <v>20</v>
      </c>
      <c r="B16" s="626"/>
      <c r="C16" s="626" t="s">
        <v>215</v>
      </c>
      <c r="D16" s="626" t="s">
        <v>22</v>
      </c>
      <c r="E16" s="626" t="s">
        <v>23</v>
      </c>
      <c r="F16" s="626" t="s">
        <v>23</v>
      </c>
      <c r="G16" s="626" t="s">
        <v>24</v>
      </c>
      <c r="H16" s="626" t="s">
        <v>25</v>
      </c>
      <c r="I16" s="626" t="s">
        <v>129</v>
      </c>
    </row>
    <row r="17" spans="1:9" x14ac:dyDescent="0.25">
      <c r="A17" s="626"/>
      <c r="B17" s="626"/>
      <c r="C17" s="626" t="s">
        <v>27</v>
      </c>
      <c r="D17" s="626" t="s">
        <v>28</v>
      </c>
      <c r="E17" s="626"/>
      <c r="F17" s="626"/>
      <c r="G17" s="626" t="s">
        <v>29</v>
      </c>
      <c r="H17" s="626" t="s">
        <v>30</v>
      </c>
      <c r="I17" s="626" t="s">
        <v>296</v>
      </c>
    </row>
    <row r="18" spans="1:9" x14ac:dyDescent="0.25">
      <c r="A18" s="626"/>
      <c r="B18" s="626"/>
      <c r="C18" s="626" t="s">
        <v>32</v>
      </c>
      <c r="D18" s="626" t="s">
        <v>33</v>
      </c>
      <c r="E18" s="626" t="s">
        <v>33</v>
      </c>
      <c r="F18" s="626" t="s">
        <v>33</v>
      </c>
      <c r="G18" s="626" t="s">
        <v>33</v>
      </c>
      <c r="H18" s="626" t="s">
        <v>33</v>
      </c>
      <c r="I18" s="626" t="s">
        <v>297</v>
      </c>
    </row>
    <row r="19" spans="1:9" x14ac:dyDescent="0.25">
      <c r="A19" s="627">
        <v>1</v>
      </c>
      <c r="B19" s="628">
        <v>2</v>
      </c>
      <c r="C19" s="629">
        <v>3</v>
      </c>
      <c r="D19" s="628">
        <v>4</v>
      </c>
      <c r="E19" s="629">
        <v>5</v>
      </c>
      <c r="F19" s="628">
        <v>6</v>
      </c>
      <c r="G19" s="629">
        <v>7</v>
      </c>
      <c r="H19" s="628">
        <v>8</v>
      </c>
      <c r="I19" s="625">
        <v>9</v>
      </c>
    </row>
    <row r="20" spans="1:9" x14ac:dyDescent="0.25">
      <c r="A20" s="630">
        <v>1</v>
      </c>
      <c r="B20" s="631" t="s">
        <v>176</v>
      </c>
      <c r="C20" s="632" t="s">
        <v>69</v>
      </c>
      <c r="D20" s="630"/>
      <c r="E20" s="633" t="s">
        <v>69</v>
      </c>
      <c r="F20" s="631" t="s">
        <v>69</v>
      </c>
      <c r="G20" s="630"/>
      <c r="H20" s="630" t="s">
        <v>69</v>
      </c>
      <c r="I20" s="633" t="s">
        <v>69</v>
      </c>
    </row>
    <row r="21" spans="1:9" x14ac:dyDescent="0.25">
      <c r="A21" s="634"/>
      <c r="B21" s="635" t="s">
        <v>177</v>
      </c>
      <c r="C21" s="636">
        <v>7.56</v>
      </c>
      <c r="D21" s="637">
        <v>-5744.08</v>
      </c>
      <c r="E21" s="637">
        <v>30521.4</v>
      </c>
      <c r="F21" s="637">
        <v>31146.7</v>
      </c>
      <c r="G21" s="638">
        <v>30521.4</v>
      </c>
      <c r="H21" s="638">
        <v>-5118.7799999999988</v>
      </c>
      <c r="I21" s="637">
        <v>-5118.7799999999988</v>
      </c>
    </row>
    <row r="22" spans="1:9" x14ac:dyDescent="0.25">
      <c r="A22" s="626" t="s">
        <v>36</v>
      </c>
      <c r="B22" s="626" t="s">
        <v>233</v>
      </c>
      <c r="C22" s="639"/>
      <c r="D22" s="640"/>
      <c r="E22" s="640"/>
      <c r="F22" s="640"/>
      <c r="G22" s="639"/>
      <c r="H22" s="641"/>
      <c r="I22" s="640"/>
    </row>
    <row r="23" spans="1:9" x14ac:dyDescent="0.25">
      <c r="A23" s="642"/>
      <c r="B23" s="642" t="s">
        <v>234</v>
      </c>
      <c r="C23" s="643">
        <v>2.62</v>
      </c>
      <c r="D23" s="640"/>
      <c r="E23" s="644">
        <v>10377.276000000002</v>
      </c>
      <c r="F23" s="644">
        <v>10589.878000000001</v>
      </c>
      <c r="G23" s="639">
        <v>10377.276000000002</v>
      </c>
      <c r="H23" s="641"/>
      <c r="I23" s="640"/>
    </row>
    <row r="24" spans="1:9" x14ac:dyDescent="0.25">
      <c r="A24" s="645" t="s">
        <v>38</v>
      </c>
      <c r="B24" s="625" t="s">
        <v>259</v>
      </c>
      <c r="C24" s="646">
        <v>1.33</v>
      </c>
      <c r="D24" s="647"/>
      <c r="E24" s="647">
        <v>5493.8519999999999</v>
      </c>
      <c r="F24" s="647">
        <v>5606.4059999999999</v>
      </c>
      <c r="G24" s="648">
        <v>5493.8519999999999</v>
      </c>
      <c r="H24" s="648"/>
      <c r="I24" s="647"/>
    </row>
    <row r="25" spans="1:9" x14ac:dyDescent="0.25">
      <c r="A25" s="642"/>
      <c r="B25" s="642" t="s">
        <v>260</v>
      </c>
      <c r="C25" s="643"/>
      <c r="D25" s="644"/>
      <c r="E25" s="644"/>
      <c r="F25" s="644"/>
      <c r="G25" s="649"/>
      <c r="H25" s="649"/>
      <c r="I25" s="644"/>
    </row>
    <row r="26" spans="1:9" x14ac:dyDescent="0.25">
      <c r="A26" s="645" t="s">
        <v>40</v>
      </c>
      <c r="B26" s="625" t="s">
        <v>41</v>
      </c>
      <c r="C26" s="646">
        <v>1.22</v>
      </c>
      <c r="D26" s="640"/>
      <c r="E26" s="647">
        <v>4883.424</v>
      </c>
      <c r="F26" s="647">
        <v>4983.4720000000007</v>
      </c>
      <c r="G26" s="639">
        <v>4883.424</v>
      </c>
      <c r="H26" s="641"/>
      <c r="I26" s="640"/>
    </row>
    <row r="27" spans="1:9" x14ac:dyDescent="0.25">
      <c r="A27" s="645" t="s">
        <v>42</v>
      </c>
      <c r="B27" s="625" t="s">
        <v>43</v>
      </c>
      <c r="C27" s="646">
        <v>2.39</v>
      </c>
      <c r="D27" s="650"/>
      <c r="E27" s="647">
        <v>9766.848</v>
      </c>
      <c r="F27" s="647">
        <v>9966.9440000000013</v>
      </c>
      <c r="G27" s="648">
        <v>9766.848</v>
      </c>
      <c r="H27" s="648"/>
      <c r="I27" s="650"/>
    </row>
    <row r="28" spans="1:9" x14ac:dyDescent="0.25">
      <c r="A28" s="651" t="s">
        <v>46</v>
      </c>
      <c r="B28" s="651" t="s">
        <v>47</v>
      </c>
      <c r="C28" s="651">
        <v>2.98</v>
      </c>
      <c r="D28" s="652">
        <v>-2910.59</v>
      </c>
      <c r="E28" s="651">
        <v>14580.6</v>
      </c>
      <c r="F28" s="651">
        <v>14967.1</v>
      </c>
      <c r="G28" s="653">
        <v>14580.6</v>
      </c>
      <c r="H28" s="654">
        <v>-2524.09</v>
      </c>
      <c r="I28" s="652">
        <v>-2524.09</v>
      </c>
    </row>
    <row r="29" spans="1:9" x14ac:dyDescent="0.25">
      <c r="A29" s="631" t="s">
        <v>48</v>
      </c>
      <c r="B29" s="631" t="s">
        <v>217</v>
      </c>
      <c r="C29" s="631"/>
      <c r="D29" s="655"/>
      <c r="E29" s="633"/>
      <c r="F29" s="633"/>
      <c r="G29" s="633"/>
      <c r="H29" s="655"/>
      <c r="I29" s="633"/>
    </row>
    <row r="30" spans="1:9" x14ac:dyDescent="0.25">
      <c r="A30" s="656"/>
      <c r="B30" s="635" t="s">
        <v>277</v>
      </c>
      <c r="C30" s="635">
        <v>1.65</v>
      </c>
      <c r="D30" s="634">
        <v>-10160.6</v>
      </c>
      <c r="E30" s="656">
        <v>0</v>
      </c>
      <c r="F30" s="635">
        <v>9105.4599999999991</v>
      </c>
      <c r="G30" s="635">
        <v>0</v>
      </c>
      <c r="H30" s="634">
        <v>-1055.1400000000012</v>
      </c>
      <c r="I30" s="637">
        <v>-1055.1400000000012</v>
      </c>
    </row>
    <row r="31" spans="1:9" x14ac:dyDescent="0.25">
      <c r="A31" s="651"/>
      <c r="B31" s="628" t="s">
        <v>50</v>
      </c>
      <c r="C31" s="657"/>
      <c r="D31" s="634"/>
      <c r="E31" s="651"/>
      <c r="F31" s="635">
        <v>3992.18</v>
      </c>
      <c r="G31" s="635"/>
      <c r="H31" s="634"/>
      <c r="I31" s="637"/>
    </row>
    <row r="32" spans="1:9" x14ac:dyDescent="0.25">
      <c r="A32" s="656"/>
      <c r="B32" s="625" t="s">
        <v>51</v>
      </c>
      <c r="C32" s="624"/>
      <c r="D32" s="658"/>
      <c r="E32" s="656"/>
      <c r="F32" s="656">
        <v>1121.0999999999999</v>
      </c>
      <c r="G32" s="656"/>
      <c r="H32" s="634"/>
      <c r="I32" s="637"/>
    </row>
    <row r="33" spans="1:9" x14ac:dyDescent="0.25">
      <c r="A33" s="651"/>
      <c r="B33" s="651" t="s">
        <v>298</v>
      </c>
      <c r="C33" s="653"/>
      <c r="D33" s="654"/>
      <c r="E33" s="651"/>
      <c r="F33" s="651">
        <v>3992.18</v>
      </c>
      <c r="G33" s="651"/>
      <c r="H33" s="634"/>
      <c r="I33" s="637"/>
    </row>
    <row r="34" spans="1:9" x14ac:dyDescent="0.25">
      <c r="A34" s="651" t="s">
        <v>52</v>
      </c>
      <c r="B34" s="651" t="s">
        <v>140</v>
      </c>
      <c r="C34" s="653"/>
      <c r="D34" s="654" t="s">
        <v>69</v>
      </c>
      <c r="E34" s="651"/>
      <c r="F34" s="651"/>
      <c r="G34" s="651"/>
      <c r="H34" s="654" t="s">
        <v>69</v>
      </c>
      <c r="I34" s="659"/>
    </row>
    <row r="35" spans="1:9" x14ac:dyDescent="0.25">
      <c r="A35" s="635"/>
      <c r="B35" s="635" t="s">
        <v>236</v>
      </c>
      <c r="C35" s="657">
        <v>0</v>
      </c>
      <c r="D35" s="634">
        <v>3992.18</v>
      </c>
      <c r="E35" s="635">
        <v>0</v>
      </c>
      <c r="F35" s="635">
        <v>-3992.18</v>
      </c>
      <c r="G35" s="635">
        <v>0</v>
      </c>
      <c r="H35" s="634">
        <v>0</v>
      </c>
      <c r="I35" s="659"/>
    </row>
    <row r="36" spans="1:9" x14ac:dyDescent="0.25">
      <c r="A36" s="628"/>
      <c r="B36" s="628" t="s">
        <v>50</v>
      </c>
      <c r="C36" s="629"/>
      <c r="D36" s="627"/>
      <c r="E36" s="628">
        <v>0</v>
      </c>
      <c r="F36" s="628">
        <v>0</v>
      </c>
      <c r="G36" s="628">
        <v>0</v>
      </c>
      <c r="H36" s="627"/>
      <c r="I36" s="650"/>
    </row>
    <row r="37" spans="1:9" x14ac:dyDescent="0.25">
      <c r="A37" s="628"/>
      <c r="B37" s="651" t="s">
        <v>298</v>
      </c>
      <c r="C37" s="653"/>
      <c r="D37" s="627"/>
      <c r="E37" s="628">
        <v>0</v>
      </c>
      <c r="F37" s="628">
        <v>3992.18</v>
      </c>
      <c r="G37" s="629"/>
      <c r="H37" s="627"/>
      <c r="I37" s="644"/>
    </row>
    <row r="38" spans="1:9" x14ac:dyDescent="0.25">
      <c r="A38" s="628"/>
      <c r="B38" s="653" t="s">
        <v>299</v>
      </c>
      <c r="C38" s="651"/>
      <c r="D38" s="629"/>
      <c r="E38" s="628"/>
      <c r="F38" s="629"/>
      <c r="G38" s="628"/>
      <c r="H38" s="629"/>
      <c r="I38" s="650"/>
    </row>
    <row r="39" spans="1:9" x14ac:dyDescent="0.25">
      <c r="A39" s="621" t="s">
        <v>56</v>
      </c>
      <c r="B39" s="623"/>
      <c r="C39" s="623"/>
      <c r="D39" s="620"/>
      <c r="E39" s="623"/>
      <c r="F39" s="623"/>
      <c r="G39" s="623"/>
      <c r="H39" s="623"/>
      <c r="I39" s="623"/>
    </row>
    <row r="40" spans="1:9" x14ac:dyDescent="0.25">
      <c r="A40" s="621"/>
      <c r="B40" s="623"/>
      <c r="C40" s="623"/>
      <c r="D40" s="620"/>
      <c r="E40" s="623"/>
      <c r="F40" s="623"/>
      <c r="G40" s="623"/>
      <c r="H40" s="623"/>
      <c r="I40" s="623"/>
    </row>
    <row r="41" spans="1:9" x14ac:dyDescent="0.25">
      <c r="A41" s="624" t="s">
        <v>67</v>
      </c>
      <c r="B41" s="620"/>
      <c r="C41" s="620"/>
      <c r="D41" s="620"/>
      <c r="E41" s="620"/>
      <c r="F41" s="620"/>
      <c r="G41" s="620"/>
      <c r="H41" s="620"/>
      <c r="I41" s="620"/>
    </row>
    <row r="42" spans="1:9" x14ac:dyDescent="0.25">
      <c r="A42" s="621" t="s">
        <v>68</v>
      </c>
      <c r="B42" s="624"/>
      <c r="C42" s="624"/>
      <c r="D42" s="660"/>
      <c r="E42" s="624"/>
      <c r="F42" s="624"/>
      <c r="G42" s="624"/>
      <c r="H42" s="624"/>
      <c r="I42" s="624"/>
    </row>
    <row r="43" spans="1:9" x14ac:dyDescent="0.25">
      <c r="A43" s="625" t="s">
        <v>69</v>
      </c>
      <c r="B43" s="632" t="s">
        <v>70</v>
      </c>
      <c r="C43" s="625" t="s">
        <v>71</v>
      </c>
      <c r="D43" s="661" t="s">
        <v>72</v>
      </c>
      <c r="E43" s="625" t="s">
        <v>73</v>
      </c>
      <c r="F43" s="661" t="s">
        <v>74</v>
      </c>
      <c r="G43" s="662" t="s">
        <v>75</v>
      </c>
      <c r="H43" s="647" t="s">
        <v>15</v>
      </c>
      <c r="I43" s="663" t="s">
        <v>19</v>
      </c>
    </row>
    <row r="44" spans="1:9" x14ac:dyDescent="0.25">
      <c r="A44" s="626"/>
      <c r="B44" s="624" t="s">
        <v>77</v>
      </c>
      <c r="C44" s="626" t="s">
        <v>78</v>
      </c>
      <c r="D44" s="664" t="s">
        <v>79</v>
      </c>
      <c r="E44" s="626" t="s">
        <v>80</v>
      </c>
      <c r="F44" s="664" t="s">
        <v>81</v>
      </c>
      <c r="G44" s="665" t="s">
        <v>82</v>
      </c>
      <c r="H44" s="640" t="s">
        <v>25</v>
      </c>
      <c r="I44" s="666" t="s">
        <v>84</v>
      </c>
    </row>
    <row r="45" spans="1:9" x14ac:dyDescent="0.25">
      <c r="A45" s="626"/>
      <c r="B45" s="664"/>
      <c r="C45" s="626"/>
      <c r="D45" s="664"/>
      <c r="E45" s="626"/>
      <c r="F45" s="664" t="s">
        <v>85</v>
      </c>
      <c r="G45" s="665" t="s">
        <v>86</v>
      </c>
      <c r="H45" s="640" t="s">
        <v>30</v>
      </c>
      <c r="I45" s="666" t="s">
        <v>220</v>
      </c>
    </row>
    <row r="46" spans="1:9" x14ac:dyDescent="0.25">
      <c r="A46" s="642"/>
      <c r="B46" s="667"/>
      <c r="C46" s="642"/>
      <c r="D46" s="664"/>
      <c r="E46" s="642"/>
      <c r="F46" s="667"/>
      <c r="G46" s="668"/>
      <c r="H46" s="644"/>
      <c r="I46" s="669"/>
    </row>
    <row r="47" spans="1:9" x14ac:dyDescent="0.25">
      <c r="A47" s="625">
        <v>1</v>
      </c>
      <c r="B47" s="625" t="s">
        <v>300</v>
      </c>
      <c r="C47" s="632">
        <v>0</v>
      </c>
      <c r="D47" s="625">
        <v>-249.83</v>
      </c>
      <c r="E47" s="661">
        <v>0</v>
      </c>
      <c r="F47" s="625">
        <v>82.77</v>
      </c>
      <c r="G47" s="661">
        <v>0</v>
      </c>
      <c r="H47" s="625">
        <v>-167.06</v>
      </c>
      <c r="I47" s="663">
        <v>-167.06</v>
      </c>
    </row>
    <row r="48" spans="1:9" x14ac:dyDescent="0.25">
      <c r="A48" s="642"/>
      <c r="B48" s="642" t="s">
        <v>203</v>
      </c>
      <c r="C48" s="657"/>
      <c r="D48" s="626"/>
      <c r="E48" s="667"/>
      <c r="F48" s="642"/>
      <c r="G48" s="667"/>
      <c r="H48" s="642"/>
      <c r="I48" s="669"/>
    </row>
    <row r="49" spans="1:9" x14ac:dyDescent="0.25">
      <c r="A49" s="628">
        <v>2</v>
      </c>
      <c r="B49" s="628" t="s">
        <v>88</v>
      </c>
      <c r="C49" s="653">
        <v>25.1</v>
      </c>
      <c r="D49" s="628">
        <v>-19719.78</v>
      </c>
      <c r="E49" s="670">
        <v>36970.04</v>
      </c>
      <c r="F49" s="628">
        <v>40173.769999999997</v>
      </c>
      <c r="G49" s="670">
        <v>36970.04</v>
      </c>
      <c r="H49" s="628">
        <v>-16516.050000000003</v>
      </c>
      <c r="I49" s="628">
        <v>-16516.050000000003</v>
      </c>
    </row>
    <row r="50" spans="1:9" x14ac:dyDescent="0.25">
      <c r="A50" s="623"/>
      <c r="B50" s="623"/>
      <c r="C50" s="623"/>
      <c r="D50" s="623"/>
      <c r="E50" s="623"/>
      <c r="F50" s="623"/>
      <c r="G50" s="623"/>
      <c r="H50" s="623"/>
      <c r="I50" s="623"/>
    </row>
    <row r="51" spans="1:9" x14ac:dyDescent="0.25">
      <c r="A51" s="623"/>
      <c r="B51" s="623" t="s">
        <v>69</v>
      </c>
      <c r="C51" s="623"/>
      <c r="D51" s="623"/>
      <c r="E51" s="623"/>
      <c r="F51" s="623" t="s">
        <v>69</v>
      </c>
      <c r="G51" s="623"/>
      <c r="H51" s="623"/>
      <c r="I51" s="623"/>
    </row>
    <row r="52" spans="1:9" x14ac:dyDescent="0.25">
      <c r="A52" s="621" t="s">
        <v>204</v>
      </c>
      <c r="B52" s="623"/>
      <c r="C52" s="623"/>
      <c r="D52" s="623"/>
      <c r="E52" s="623"/>
      <c r="F52" s="623"/>
      <c r="G52" s="623"/>
      <c r="H52" s="623"/>
      <c r="I52" s="623"/>
    </row>
    <row r="53" spans="1:9" x14ac:dyDescent="0.25">
      <c r="A53" s="624" t="s">
        <v>205</v>
      </c>
      <c r="B53" s="623"/>
      <c r="C53" s="623"/>
      <c r="D53" s="623"/>
      <c r="E53" s="623"/>
      <c r="F53" s="623"/>
      <c r="G53" s="623"/>
      <c r="H53" s="623"/>
      <c r="I53" s="623"/>
    </row>
    <row r="54" spans="1:9" x14ac:dyDescent="0.25">
      <c r="A54" s="662" t="s">
        <v>12</v>
      </c>
      <c r="B54" s="625" t="s">
        <v>94</v>
      </c>
      <c r="C54" s="661" t="s">
        <v>95</v>
      </c>
      <c r="D54" s="661"/>
      <c r="E54" s="661"/>
      <c r="F54" s="662" t="s">
        <v>206</v>
      </c>
      <c r="G54" s="661"/>
      <c r="H54" s="663"/>
      <c r="I54" s="625" t="s">
        <v>97</v>
      </c>
    </row>
    <row r="55" spans="1:9" x14ac:dyDescent="0.25">
      <c r="A55" s="665" t="s">
        <v>98</v>
      </c>
      <c r="B55" s="626" t="s">
        <v>99</v>
      </c>
      <c r="C55" s="664"/>
      <c r="D55" s="664"/>
      <c r="E55" s="664"/>
      <c r="F55" s="665" t="s">
        <v>207</v>
      </c>
      <c r="G55" s="664"/>
      <c r="H55" s="666"/>
      <c r="I55" s="626" t="s">
        <v>101</v>
      </c>
    </row>
    <row r="56" spans="1:9" x14ac:dyDescent="0.25">
      <c r="A56" s="665"/>
      <c r="B56" s="626"/>
      <c r="C56" s="664"/>
      <c r="D56" s="664"/>
      <c r="E56" s="664"/>
      <c r="F56" s="665" t="s">
        <v>208</v>
      </c>
      <c r="G56" s="664"/>
      <c r="H56" s="666"/>
      <c r="I56" s="626"/>
    </row>
    <row r="57" spans="1:9" x14ac:dyDescent="0.25">
      <c r="A57" s="665"/>
      <c r="B57" s="642"/>
      <c r="C57" s="664"/>
      <c r="D57" s="664"/>
      <c r="E57" s="664"/>
      <c r="F57" s="665" t="s">
        <v>209</v>
      </c>
      <c r="G57" s="664"/>
      <c r="H57" s="666"/>
      <c r="I57" s="626"/>
    </row>
    <row r="58" spans="1:9" x14ac:dyDescent="0.25">
      <c r="A58" s="671" t="s">
        <v>103</v>
      </c>
      <c r="B58" s="656"/>
      <c r="C58" s="632" t="s">
        <v>104</v>
      </c>
      <c r="D58" s="632"/>
      <c r="E58" s="632"/>
      <c r="F58" s="662"/>
      <c r="G58" s="661"/>
      <c r="H58" s="663"/>
      <c r="I58" s="625"/>
    </row>
    <row r="59" spans="1:9" x14ac:dyDescent="0.25">
      <c r="A59" s="672"/>
      <c r="B59" s="626"/>
      <c r="C59" s="664" t="s">
        <v>55</v>
      </c>
      <c r="D59" s="664"/>
      <c r="E59" s="664"/>
      <c r="F59" s="665" t="s">
        <v>69</v>
      </c>
      <c r="G59" s="639"/>
      <c r="H59" s="666" t="s">
        <v>69</v>
      </c>
      <c r="I59" s="626" t="s">
        <v>69</v>
      </c>
    </row>
    <row r="60" spans="1:9" x14ac:dyDescent="0.25">
      <c r="A60" s="672" t="s">
        <v>105</v>
      </c>
      <c r="B60" s="673"/>
      <c r="C60" s="664"/>
      <c r="D60" s="664"/>
      <c r="E60" s="664"/>
      <c r="F60" s="641"/>
      <c r="G60" s="639"/>
      <c r="H60" s="666"/>
      <c r="I60" s="626"/>
    </row>
    <row r="61" spans="1:9" x14ac:dyDescent="0.25">
      <c r="A61" s="672" t="s">
        <v>38</v>
      </c>
      <c r="B61" s="673"/>
      <c r="C61" s="664"/>
      <c r="D61" s="664"/>
      <c r="E61" s="664"/>
      <c r="F61" s="641"/>
      <c r="G61" s="639"/>
      <c r="H61" s="666"/>
      <c r="I61" s="626"/>
    </row>
    <row r="62" spans="1:9" x14ac:dyDescent="0.25">
      <c r="A62" s="672"/>
      <c r="B62" s="626"/>
      <c r="C62" s="624" t="s">
        <v>111</v>
      </c>
      <c r="D62" s="624"/>
      <c r="E62" s="624"/>
      <c r="F62" s="649"/>
      <c r="G62" s="636">
        <v>0</v>
      </c>
      <c r="H62" s="674"/>
      <c r="I62" s="656">
        <v>0</v>
      </c>
    </row>
    <row r="63" spans="1:9" x14ac:dyDescent="0.25">
      <c r="A63" s="625"/>
      <c r="B63" s="625"/>
      <c r="C63" s="662"/>
      <c r="D63" s="661"/>
      <c r="E63" s="663"/>
      <c r="F63" s="641"/>
      <c r="G63" s="664"/>
      <c r="H63" s="666"/>
      <c r="I63" s="625"/>
    </row>
    <row r="64" spans="1:9" x14ac:dyDescent="0.25">
      <c r="A64" s="625" t="s">
        <v>46</v>
      </c>
      <c r="B64" s="631" t="s">
        <v>112</v>
      </c>
      <c r="C64" s="630" t="s">
        <v>113</v>
      </c>
      <c r="D64" s="661"/>
      <c r="E64" s="663"/>
      <c r="F64" s="662" t="s">
        <v>114</v>
      </c>
      <c r="G64" s="661"/>
      <c r="H64" s="663"/>
      <c r="I64" s="625"/>
    </row>
    <row r="65" spans="1:9" x14ac:dyDescent="0.25">
      <c r="A65" s="672" t="s">
        <v>167</v>
      </c>
      <c r="B65" s="673"/>
      <c r="C65" s="665"/>
      <c r="D65" s="664"/>
      <c r="E65" s="666"/>
      <c r="F65" s="665"/>
      <c r="G65" s="639">
        <v>0</v>
      </c>
      <c r="H65" s="666"/>
      <c r="I65" s="626"/>
    </row>
    <row r="66" spans="1:9" x14ac:dyDescent="0.25">
      <c r="A66" s="626"/>
      <c r="B66" s="626"/>
      <c r="C66" s="665"/>
      <c r="D66" s="664"/>
      <c r="E66" s="666"/>
      <c r="F66" s="665"/>
      <c r="G66" s="664"/>
      <c r="H66" s="666"/>
      <c r="I66" s="626"/>
    </row>
    <row r="67" spans="1:9" x14ac:dyDescent="0.25">
      <c r="A67" s="675"/>
      <c r="B67" s="642" t="s">
        <v>112</v>
      </c>
      <c r="C67" s="634" t="s">
        <v>111</v>
      </c>
      <c r="D67" s="657"/>
      <c r="E67" s="674"/>
      <c r="F67" s="634" t="s">
        <v>69</v>
      </c>
      <c r="G67" s="636">
        <v>0</v>
      </c>
      <c r="H67" s="674"/>
      <c r="I67" s="635">
        <v>0</v>
      </c>
    </row>
    <row r="68" spans="1:9" x14ac:dyDescent="0.25">
      <c r="A68" s="676"/>
      <c r="B68" s="676"/>
      <c r="C68" s="676"/>
      <c r="D68" s="676"/>
      <c r="E68" s="676"/>
      <c r="F68" s="676"/>
      <c r="G68" s="676"/>
      <c r="H68" s="676"/>
      <c r="I68" s="676"/>
    </row>
    <row r="69" spans="1:9" x14ac:dyDescent="0.25">
      <c r="A69" s="623" t="s">
        <v>225</v>
      </c>
      <c r="B69" s="623"/>
      <c r="C69" s="623" t="s">
        <v>69</v>
      </c>
      <c r="D69" s="623" t="s">
        <v>116</v>
      </c>
      <c r="E69" s="623"/>
      <c r="F69" s="623" t="s">
        <v>117</v>
      </c>
      <c r="G69" s="623"/>
      <c r="H69" s="623" t="s">
        <v>118</v>
      </c>
      <c r="I69" s="623" t="s">
        <v>119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L35" sqref="L35"/>
    </sheetView>
  </sheetViews>
  <sheetFormatPr defaultRowHeight="15" x14ac:dyDescent="0.25"/>
  <cols>
    <col min="2" max="2" width="31.85546875" bestFit="1" customWidth="1"/>
    <col min="9" max="9" width="18" bestFit="1" customWidth="1"/>
  </cols>
  <sheetData>
    <row r="1" spans="1:9" x14ac:dyDescent="0.25">
      <c r="A1" s="678" t="s">
        <v>0</v>
      </c>
      <c r="B1" s="678"/>
      <c r="C1" s="678"/>
      <c r="D1" s="678"/>
      <c r="E1" s="678"/>
      <c r="F1" s="678"/>
      <c r="G1" s="678"/>
      <c r="H1" s="678"/>
      <c r="I1" s="678"/>
    </row>
    <row r="2" spans="1:9" x14ac:dyDescent="0.25">
      <c r="A2" s="678" t="s">
        <v>1</v>
      </c>
      <c r="B2" s="678"/>
      <c r="C2" s="678"/>
      <c r="D2" s="678"/>
      <c r="E2" s="678"/>
      <c r="F2" s="678"/>
      <c r="G2" s="678"/>
      <c r="H2" s="678"/>
      <c r="I2" s="679"/>
    </row>
    <row r="3" spans="1:9" x14ac:dyDescent="0.25">
      <c r="A3" s="678" t="s">
        <v>2</v>
      </c>
      <c r="B3" s="678"/>
      <c r="C3" s="678"/>
      <c r="D3" s="678"/>
      <c r="E3" s="678"/>
      <c r="F3" s="678"/>
      <c r="G3" s="678"/>
      <c r="H3" s="678"/>
      <c r="I3" s="678"/>
    </row>
    <row r="4" spans="1:9" x14ac:dyDescent="0.25">
      <c r="A4" s="678" t="s">
        <v>171</v>
      </c>
      <c r="B4" s="678"/>
      <c r="C4" s="678"/>
      <c r="D4" s="678"/>
      <c r="E4" s="678"/>
      <c r="F4" s="678"/>
      <c r="G4" s="678"/>
      <c r="H4" s="678"/>
      <c r="I4" s="678"/>
    </row>
    <row r="5" spans="1:9" x14ac:dyDescent="0.25">
      <c r="A5" s="678"/>
      <c r="B5" s="678"/>
      <c r="C5" s="678"/>
      <c r="D5" s="678"/>
      <c r="E5" s="678"/>
      <c r="F5" s="678"/>
      <c r="G5" s="678"/>
      <c r="H5" s="678"/>
      <c r="I5" s="680"/>
    </row>
    <row r="6" spans="1:9" x14ac:dyDescent="0.25">
      <c r="A6" s="678" t="s">
        <v>4</v>
      </c>
      <c r="B6" s="680"/>
      <c r="C6" s="680"/>
      <c r="D6" s="680"/>
      <c r="E6" s="680"/>
      <c r="F6" s="680"/>
      <c r="G6" s="680"/>
      <c r="H6" s="680"/>
      <c r="I6" s="680"/>
    </row>
    <row r="7" spans="1:9" x14ac:dyDescent="0.25">
      <c r="A7" s="678" t="s">
        <v>301</v>
      </c>
      <c r="B7" s="680"/>
      <c r="C7" s="680"/>
      <c r="D7" s="680"/>
      <c r="E7" s="680"/>
      <c r="F7" s="680"/>
      <c r="G7" s="680"/>
      <c r="H7" s="680"/>
      <c r="I7" s="680"/>
    </row>
    <row r="8" spans="1:9" x14ac:dyDescent="0.25">
      <c r="A8" s="680" t="s">
        <v>302</v>
      </c>
      <c r="B8" s="680"/>
      <c r="C8" s="680"/>
      <c r="D8" s="680"/>
      <c r="E8" s="680"/>
      <c r="F8" s="680"/>
      <c r="G8" s="680"/>
      <c r="H8" s="680"/>
      <c r="I8" s="680"/>
    </row>
    <row r="9" spans="1:9" x14ac:dyDescent="0.25">
      <c r="A9" s="680" t="s">
        <v>303</v>
      </c>
      <c r="B9" s="680"/>
      <c r="C9" s="680"/>
      <c r="D9" s="680"/>
      <c r="E9" s="680"/>
      <c r="F9" s="680"/>
      <c r="G9" s="680"/>
      <c r="H9" s="680"/>
      <c r="I9" s="680"/>
    </row>
    <row r="10" spans="1:9" x14ac:dyDescent="0.25">
      <c r="A10" s="680" t="s">
        <v>304</v>
      </c>
      <c r="B10" s="680"/>
      <c r="C10" s="680"/>
      <c r="D10" s="680"/>
      <c r="E10" s="680"/>
      <c r="F10" s="680"/>
      <c r="G10" s="680"/>
      <c r="H10" s="680"/>
      <c r="I10" s="680"/>
    </row>
    <row r="11" spans="1:9" x14ac:dyDescent="0.25">
      <c r="A11" s="678" t="s">
        <v>9</v>
      </c>
      <c r="B11" s="680"/>
      <c r="C11" s="680"/>
      <c r="D11" s="680"/>
      <c r="E11" s="680"/>
      <c r="F11" s="680"/>
      <c r="G11" s="680"/>
      <c r="H11" s="680"/>
      <c r="I11" s="680"/>
    </row>
    <row r="12" spans="1:9" x14ac:dyDescent="0.25">
      <c r="A12" s="678" t="s">
        <v>10</v>
      </c>
      <c r="B12" s="680"/>
      <c r="C12" s="680"/>
      <c r="D12" s="680"/>
      <c r="E12" s="680"/>
      <c r="F12" s="680"/>
      <c r="G12" s="680"/>
      <c r="H12" s="680"/>
      <c r="I12" s="680"/>
    </row>
    <row r="13" spans="1:9" x14ac:dyDescent="0.25">
      <c r="A13" s="681" t="s">
        <v>11</v>
      </c>
      <c r="B13" s="680"/>
      <c r="C13" s="680"/>
      <c r="D13" s="680"/>
      <c r="E13" s="680"/>
      <c r="F13" s="680"/>
      <c r="G13" s="680"/>
      <c r="H13" s="680"/>
      <c r="I13" s="680"/>
    </row>
    <row r="14" spans="1:9" x14ac:dyDescent="0.25">
      <c r="A14" s="682" t="s">
        <v>12</v>
      </c>
      <c r="B14" s="682" t="s">
        <v>13</v>
      </c>
      <c r="C14" s="682" t="s">
        <v>14</v>
      </c>
      <c r="D14" s="682" t="s">
        <v>15</v>
      </c>
      <c r="E14" s="682" t="s">
        <v>16</v>
      </c>
      <c r="F14" s="682" t="s">
        <v>17</v>
      </c>
      <c r="G14" s="682" t="s">
        <v>18</v>
      </c>
      <c r="H14" s="682" t="s">
        <v>15</v>
      </c>
      <c r="I14" s="682" t="s">
        <v>19</v>
      </c>
    </row>
    <row r="15" spans="1:9" x14ac:dyDescent="0.25">
      <c r="A15" s="683" t="s">
        <v>20</v>
      </c>
      <c r="B15" s="683"/>
      <c r="C15" s="683" t="s">
        <v>127</v>
      </c>
      <c r="D15" s="683" t="s">
        <v>22</v>
      </c>
      <c r="E15" s="683" t="s">
        <v>23</v>
      </c>
      <c r="F15" s="683" t="s">
        <v>23</v>
      </c>
      <c r="G15" s="683" t="s">
        <v>24</v>
      </c>
      <c r="H15" s="683" t="s">
        <v>25</v>
      </c>
      <c r="I15" s="683" t="s">
        <v>129</v>
      </c>
    </row>
    <row r="16" spans="1:9" x14ac:dyDescent="0.25">
      <c r="A16" s="683"/>
      <c r="B16" s="683"/>
      <c r="C16" s="683" t="s">
        <v>27</v>
      </c>
      <c r="D16" s="683" t="s">
        <v>28</v>
      </c>
      <c r="E16" s="683"/>
      <c r="F16" s="683"/>
      <c r="G16" s="683" t="s">
        <v>29</v>
      </c>
      <c r="H16" s="683" t="s">
        <v>30</v>
      </c>
      <c r="I16" s="683" t="s">
        <v>131</v>
      </c>
    </row>
    <row r="17" spans="1:9" x14ac:dyDescent="0.25">
      <c r="A17" s="683"/>
      <c r="B17" s="683"/>
      <c r="C17" s="683" t="s">
        <v>132</v>
      </c>
      <c r="D17" s="683" t="s">
        <v>33</v>
      </c>
      <c r="E17" s="683" t="s">
        <v>33</v>
      </c>
      <c r="F17" s="683" t="s">
        <v>33</v>
      </c>
      <c r="G17" s="683" t="s">
        <v>33</v>
      </c>
      <c r="H17" s="683" t="s">
        <v>33</v>
      </c>
      <c r="I17" s="683" t="s">
        <v>34</v>
      </c>
    </row>
    <row r="18" spans="1:9" x14ac:dyDescent="0.25">
      <c r="A18" s="684">
        <v>1</v>
      </c>
      <c r="B18" s="685">
        <v>2</v>
      </c>
      <c r="C18" s="686">
        <v>3</v>
      </c>
      <c r="D18" s="685">
        <v>4</v>
      </c>
      <c r="E18" s="686">
        <v>5</v>
      </c>
      <c r="F18" s="685">
        <v>6</v>
      </c>
      <c r="G18" s="686">
        <v>7</v>
      </c>
      <c r="H18" s="685">
        <v>8</v>
      </c>
      <c r="I18" s="682">
        <v>9</v>
      </c>
    </row>
    <row r="19" spans="1:9" x14ac:dyDescent="0.25">
      <c r="A19" s="687">
        <v>1</v>
      </c>
      <c r="B19" s="688" t="s">
        <v>176</v>
      </c>
      <c r="C19" s="689" t="s">
        <v>69</v>
      </c>
      <c r="D19" s="687"/>
      <c r="E19" s="690" t="s">
        <v>69</v>
      </c>
      <c r="F19" s="688" t="s">
        <v>69</v>
      </c>
      <c r="G19" s="687"/>
      <c r="H19" s="687" t="s">
        <v>69</v>
      </c>
      <c r="I19" s="690" t="s">
        <v>69</v>
      </c>
    </row>
    <row r="20" spans="1:9" x14ac:dyDescent="0.25">
      <c r="A20" s="691"/>
      <c r="B20" s="692" t="s">
        <v>177</v>
      </c>
      <c r="C20" s="693">
        <v>7.56</v>
      </c>
      <c r="D20" s="694">
        <v>-28382.639999999999</v>
      </c>
      <c r="E20" s="694">
        <v>49803.72</v>
      </c>
      <c r="F20" s="694">
        <v>44578.63</v>
      </c>
      <c r="G20" s="695">
        <v>49803.72</v>
      </c>
      <c r="H20" s="695">
        <v>-33607.730000000003</v>
      </c>
      <c r="I20" s="694">
        <v>-33607.730000000003</v>
      </c>
    </row>
    <row r="21" spans="1:9" x14ac:dyDescent="0.25">
      <c r="A21" s="683" t="s">
        <v>36</v>
      </c>
      <c r="B21" s="699" t="s">
        <v>37</v>
      </c>
      <c r="C21" s="700">
        <v>2.62</v>
      </c>
      <c r="D21" s="697"/>
      <c r="E21" s="701">
        <v>16933.264800000001</v>
      </c>
      <c r="F21" s="701">
        <v>15156.734200000001</v>
      </c>
      <c r="G21" s="696">
        <v>16933.264800000001</v>
      </c>
      <c r="H21" s="698"/>
      <c r="I21" s="697"/>
    </row>
    <row r="22" spans="1:9" x14ac:dyDescent="0.25">
      <c r="A22" s="702" t="s">
        <v>38</v>
      </c>
      <c r="B22" s="682" t="s">
        <v>39</v>
      </c>
      <c r="C22" s="703">
        <v>1.33</v>
      </c>
      <c r="D22" s="704"/>
      <c r="E22" s="705">
        <v>8964.6695999999993</v>
      </c>
      <c r="F22" s="705">
        <v>8024.1533999999992</v>
      </c>
      <c r="G22" s="706">
        <v>8964.6695999999993</v>
      </c>
      <c r="H22" s="706"/>
      <c r="I22" s="704"/>
    </row>
    <row r="23" spans="1:9" x14ac:dyDescent="0.25">
      <c r="A23" s="702" t="s">
        <v>40</v>
      </c>
      <c r="B23" s="682" t="s">
        <v>41</v>
      </c>
      <c r="C23" s="703">
        <v>1.22</v>
      </c>
      <c r="D23" s="697"/>
      <c r="E23" s="705">
        <v>7968.5952000000007</v>
      </c>
      <c r="F23" s="705">
        <v>7132.5807999999997</v>
      </c>
      <c r="G23" s="696">
        <v>7968.5952000000007</v>
      </c>
      <c r="H23" s="698"/>
      <c r="I23" s="697"/>
    </row>
    <row r="24" spans="1:9" x14ac:dyDescent="0.25">
      <c r="A24" s="702" t="s">
        <v>42</v>
      </c>
      <c r="B24" s="682" t="s">
        <v>43</v>
      </c>
      <c r="C24" s="703">
        <v>2.39</v>
      </c>
      <c r="D24" s="705"/>
      <c r="E24" s="705">
        <v>15937.190400000001</v>
      </c>
      <c r="F24" s="705">
        <v>14265.161599999999</v>
      </c>
      <c r="G24" s="707">
        <v>15937.190400000001</v>
      </c>
      <c r="H24" s="707"/>
      <c r="I24" s="705"/>
    </row>
    <row r="25" spans="1:9" x14ac:dyDescent="0.25">
      <c r="A25" s="688" t="s">
        <v>46</v>
      </c>
      <c r="B25" s="688" t="s">
        <v>47</v>
      </c>
      <c r="C25" s="688">
        <v>2.98</v>
      </c>
      <c r="D25" s="708">
        <v>-11212.01</v>
      </c>
      <c r="E25" s="688">
        <v>20315.16</v>
      </c>
      <c r="F25" s="688">
        <v>19908.419999999998</v>
      </c>
      <c r="G25" s="689">
        <v>20315.16</v>
      </c>
      <c r="H25" s="709">
        <v>-11618.750000000002</v>
      </c>
      <c r="I25" s="708">
        <v>-11618.750000000002</v>
      </c>
    </row>
    <row r="26" spans="1:9" x14ac:dyDescent="0.25">
      <c r="A26" s="710" t="s">
        <v>48</v>
      </c>
      <c r="B26" s="710" t="s">
        <v>180</v>
      </c>
      <c r="C26" s="710">
        <v>1.65</v>
      </c>
      <c r="D26" s="711">
        <v>-55336.75</v>
      </c>
      <c r="E26" s="710">
        <v>10870.2</v>
      </c>
      <c r="F26" s="710">
        <v>14037.41</v>
      </c>
      <c r="G26" s="710">
        <v>0</v>
      </c>
      <c r="H26" s="712">
        <v>-41299.339999999997</v>
      </c>
      <c r="I26" s="711">
        <v>-41299.339999999997</v>
      </c>
    </row>
    <row r="27" spans="1:9" x14ac:dyDescent="0.25">
      <c r="A27" s="710"/>
      <c r="B27" s="685" t="s">
        <v>50</v>
      </c>
      <c r="C27" s="710"/>
      <c r="D27" s="713"/>
      <c r="E27" s="710">
        <v>0</v>
      </c>
      <c r="F27" s="710">
        <v>11040.28</v>
      </c>
      <c r="G27" s="710">
        <v>0</v>
      </c>
      <c r="H27" s="713"/>
      <c r="I27" s="711"/>
    </row>
    <row r="28" spans="1:9" x14ac:dyDescent="0.25">
      <c r="A28" s="714"/>
      <c r="B28" s="685" t="s">
        <v>51</v>
      </c>
      <c r="C28" s="714"/>
      <c r="D28" s="715"/>
      <c r="E28" s="710">
        <v>0</v>
      </c>
      <c r="F28" s="710">
        <v>2997.13</v>
      </c>
      <c r="G28" s="714">
        <v>0</v>
      </c>
      <c r="H28" s="715"/>
      <c r="I28" s="708"/>
    </row>
    <row r="29" spans="1:9" x14ac:dyDescent="0.25">
      <c r="A29" s="710" t="s">
        <v>52</v>
      </c>
      <c r="B29" s="710" t="s">
        <v>140</v>
      </c>
      <c r="C29" s="716"/>
      <c r="D29" s="713" t="s">
        <v>69</v>
      </c>
      <c r="E29" s="710"/>
      <c r="F29" s="710"/>
      <c r="G29" s="710"/>
      <c r="H29" s="713" t="s">
        <v>69</v>
      </c>
      <c r="I29" s="711"/>
    </row>
    <row r="30" spans="1:9" x14ac:dyDescent="0.25">
      <c r="A30" s="692"/>
      <c r="B30" s="692" t="s">
        <v>305</v>
      </c>
      <c r="C30" s="717">
        <v>0</v>
      </c>
      <c r="D30" s="691">
        <v>325.56</v>
      </c>
      <c r="E30" s="692">
        <v>0</v>
      </c>
      <c r="F30" s="692">
        <v>24.12</v>
      </c>
      <c r="G30" s="692">
        <v>0</v>
      </c>
      <c r="H30" s="691">
        <v>349.68</v>
      </c>
      <c r="I30" s="708"/>
    </row>
    <row r="31" spans="1:9" x14ac:dyDescent="0.25">
      <c r="A31" s="683"/>
      <c r="B31" s="699" t="s">
        <v>55</v>
      </c>
      <c r="C31" s="718"/>
      <c r="D31" s="719"/>
      <c r="E31" s="683"/>
      <c r="F31" s="683"/>
      <c r="G31" s="683"/>
      <c r="H31" s="719"/>
      <c r="I31" s="704"/>
    </row>
    <row r="32" spans="1:9" x14ac:dyDescent="0.25">
      <c r="A32" s="685"/>
      <c r="B32" s="685" t="s">
        <v>50</v>
      </c>
      <c r="C32" s="686">
        <v>0</v>
      </c>
      <c r="D32" s="684"/>
      <c r="E32" s="685">
        <v>0</v>
      </c>
      <c r="F32" s="685">
        <v>24.12</v>
      </c>
      <c r="G32" s="685">
        <v>0</v>
      </c>
      <c r="H32" s="684"/>
      <c r="I32" s="704"/>
    </row>
    <row r="33" spans="1:9" x14ac:dyDescent="0.25">
      <c r="A33" s="678" t="s">
        <v>56</v>
      </c>
      <c r="B33" s="680"/>
      <c r="C33" s="680"/>
      <c r="D33" s="677"/>
      <c r="E33" s="680"/>
      <c r="F33" s="680"/>
      <c r="G33" s="680"/>
      <c r="H33" s="680"/>
      <c r="I33" s="680"/>
    </row>
    <row r="34" spans="1:9" x14ac:dyDescent="0.25">
      <c r="A34" s="681" t="s">
        <v>67</v>
      </c>
      <c r="B34" s="677"/>
      <c r="C34" s="677"/>
      <c r="D34" s="677"/>
      <c r="E34" s="677"/>
      <c r="F34" s="677"/>
      <c r="G34" s="677"/>
      <c r="H34" s="677"/>
      <c r="I34" s="677"/>
    </row>
    <row r="35" spans="1:9" x14ac:dyDescent="0.25">
      <c r="A35" s="678" t="s">
        <v>68</v>
      </c>
      <c r="B35" s="681"/>
      <c r="C35" s="681"/>
      <c r="D35" s="720"/>
      <c r="E35" s="681"/>
      <c r="F35" s="681"/>
      <c r="G35" s="681"/>
      <c r="H35" s="681"/>
      <c r="I35" s="681"/>
    </row>
    <row r="36" spans="1:9" x14ac:dyDescent="0.25">
      <c r="A36" s="682" t="s">
        <v>69</v>
      </c>
      <c r="B36" s="689" t="s">
        <v>70</v>
      </c>
      <c r="C36" s="682" t="s">
        <v>71</v>
      </c>
      <c r="D36" s="721" t="s">
        <v>72</v>
      </c>
      <c r="E36" s="682" t="s">
        <v>73</v>
      </c>
      <c r="F36" s="721" t="s">
        <v>74</v>
      </c>
      <c r="G36" s="722" t="s">
        <v>75</v>
      </c>
      <c r="H36" s="705" t="s">
        <v>15</v>
      </c>
      <c r="I36" s="723" t="s">
        <v>19</v>
      </c>
    </row>
    <row r="37" spans="1:9" x14ac:dyDescent="0.25">
      <c r="A37" s="683"/>
      <c r="B37" s="681" t="s">
        <v>77</v>
      </c>
      <c r="C37" s="683" t="s">
        <v>78</v>
      </c>
      <c r="D37" s="718" t="s">
        <v>79</v>
      </c>
      <c r="E37" s="683" t="s">
        <v>80</v>
      </c>
      <c r="F37" s="718" t="s">
        <v>81</v>
      </c>
      <c r="G37" s="719" t="s">
        <v>82</v>
      </c>
      <c r="H37" s="697" t="s">
        <v>25</v>
      </c>
      <c r="I37" s="724" t="s">
        <v>84</v>
      </c>
    </row>
    <row r="38" spans="1:9" x14ac:dyDescent="0.25">
      <c r="A38" s="683"/>
      <c r="B38" s="718"/>
      <c r="C38" s="683"/>
      <c r="D38" s="718"/>
      <c r="E38" s="683"/>
      <c r="F38" s="718" t="s">
        <v>85</v>
      </c>
      <c r="G38" s="719" t="s">
        <v>86</v>
      </c>
      <c r="H38" s="697" t="s">
        <v>30</v>
      </c>
      <c r="I38" s="724" t="s">
        <v>220</v>
      </c>
    </row>
    <row r="39" spans="1:9" x14ac:dyDescent="0.25">
      <c r="A39" s="699"/>
      <c r="B39" s="725"/>
      <c r="C39" s="699"/>
      <c r="D39" s="725"/>
      <c r="E39" s="699"/>
      <c r="F39" s="725"/>
      <c r="G39" s="726"/>
      <c r="H39" s="701"/>
      <c r="I39" s="727"/>
    </row>
    <row r="40" spans="1:9" x14ac:dyDescent="0.25">
      <c r="A40" s="682">
        <v>1</v>
      </c>
      <c r="B40" s="682" t="s">
        <v>201</v>
      </c>
      <c r="C40" s="689">
        <v>0</v>
      </c>
      <c r="D40" s="682">
        <v>-850.03</v>
      </c>
      <c r="E40" s="721">
        <v>0</v>
      </c>
      <c r="F40" s="682">
        <v>271.11</v>
      </c>
      <c r="G40" s="721">
        <v>0</v>
      </c>
      <c r="H40" s="682">
        <v>-578.91999999999996</v>
      </c>
      <c r="I40" s="723">
        <v>-578.91999999999996</v>
      </c>
    </row>
    <row r="41" spans="1:9" x14ac:dyDescent="0.25">
      <c r="A41" s="683"/>
      <c r="B41" s="683" t="s">
        <v>202</v>
      </c>
      <c r="C41" s="681"/>
      <c r="D41" s="683"/>
      <c r="E41" s="718" t="s">
        <v>69</v>
      </c>
      <c r="F41" s="683"/>
      <c r="G41" s="718"/>
      <c r="H41" s="683"/>
      <c r="I41" s="724"/>
    </row>
    <row r="42" spans="1:9" x14ac:dyDescent="0.25">
      <c r="A42" s="699"/>
      <c r="B42" s="699" t="s">
        <v>203</v>
      </c>
      <c r="C42" s="717"/>
      <c r="D42" s="699"/>
      <c r="E42" s="725"/>
      <c r="F42" s="699"/>
      <c r="G42" s="725"/>
      <c r="H42" s="699"/>
      <c r="I42" s="727"/>
    </row>
    <row r="43" spans="1:9" x14ac:dyDescent="0.25">
      <c r="A43" s="685">
        <v>2</v>
      </c>
      <c r="B43" s="685" t="s">
        <v>88</v>
      </c>
      <c r="C43" s="716">
        <v>25.1</v>
      </c>
      <c r="D43" s="685">
        <v>-57228.28</v>
      </c>
      <c r="E43" s="728">
        <v>64800.87</v>
      </c>
      <c r="F43" s="685">
        <v>68513.03</v>
      </c>
      <c r="G43" s="728">
        <v>64800.87</v>
      </c>
      <c r="H43" s="685">
        <v>-53516.12</v>
      </c>
      <c r="I43" s="685">
        <v>-53516.12</v>
      </c>
    </row>
    <row r="44" spans="1:9" x14ac:dyDescent="0.25">
      <c r="A44" s="680"/>
      <c r="B44" s="680"/>
      <c r="C44" s="680"/>
      <c r="D44" s="680"/>
      <c r="E44" s="680"/>
      <c r="F44" s="680"/>
      <c r="G44" s="680"/>
      <c r="H44" s="680"/>
      <c r="I44" s="680"/>
    </row>
    <row r="45" spans="1:9" x14ac:dyDescent="0.25">
      <c r="A45" s="680"/>
      <c r="B45" s="680" t="s">
        <v>69</v>
      </c>
      <c r="C45" s="680"/>
      <c r="D45" s="680"/>
      <c r="E45" s="680"/>
      <c r="F45" s="680" t="s">
        <v>69</v>
      </c>
      <c r="G45" s="680"/>
      <c r="H45" s="680"/>
      <c r="I45" s="680"/>
    </row>
    <row r="46" spans="1:9" x14ac:dyDescent="0.25">
      <c r="A46" s="678" t="s">
        <v>204</v>
      </c>
      <c r="B46" s="680"/>
      <c r="C46" s="680"/>
      <c r="D46" s="680"/>
      <c r="E46" s="680"/>
      <c r="F46" s="680"/>
      <c r="G46" s="680"/>
      <c r="H46" s="680"/>
      <c r="I46" s="680"/>
    </row>
    <row r="47" spans="1:9" x14ac:dyDescent="0.25">
      <c r="A47" s="681" t="s">
        <v>205</v>
      </c>
      <c r="B47" s="680"/>
      <c r="C47" s="680"/>
      <c r="D47" s="680"/>
      <c r="E47" s="680"/>
      <c r="F47" s="680"/>
      <c r="G47" s="680"/>
      <c r="H47" s="680"/>
      <c r="I47" s="680"/>
    </row>
    <row r="48" spans="1:9" x14ac:dyDescent="0.25">
      <c r="A48" s="722" t="s">
        <v>12</v>
      </c>
      <c r="B48" s="682" t="s">
        <v>94</v>
      </c>
      <c r="C48" s="721" t="s">
        <v>95</v>
      </c>
      <c r="D48" s="721"/>
      <c r="E48" s="721"/>
      <c r="F48" s="722" t="s">
        <v>206</v>
      </c>
      <c r="G48" s="721"/>
      <c r="H48" s="723"/>
      <c r="I48" s="682" t="s">
        <v>97</v>
      </c>
    </row>
    <row r="49" spans="1:9" x14ac:dyDescent="0.25">
      <c r="A49" s="719" t="s">
        <v>98</v>
      </c>
      <c r="B49" s="683" t="s">
        <v>99</v>
      </c>
      <c r="C49" s="718"/>
      <c r="D49" s="718"/>
      <c r="E49" s="718"/>
      <c r="F49" s="719" t="s">
        <v>207</v>
      </c>
      <c r="G49" s="718"/>
      <c r="H49" s="724"/>
      <c r="I49" s="683" t="s">
        <v>101</v>
      </c>
    </row>
    <row r="50" spans="1:9" x14ac:dyDescent="0.25">
      <c r="A50" s="719"/>
      <c r="B50" s="683"/>
      <c r="C50" s="718"/>
      <c r="D50" s="718"/>
      <c r="E50" s="718"/>
      <c r="F50" s="719" t="s">
        <v>208</v>
      </c>
      <c r="G50" s="718"/>
      <c r="H50" s="724"/>
      <c r="I50" s="683"/>
    </row>
    <row r="51" spans="1:9" x14ac:dyDescent="0.25">
      <c r="A51" s="719"/>
      <c r="B51" s="699"/>
      <c r="C51" s="718"/>
      <c r="D51" s="718"/>
      <c r="E51" s="718"/>
      <c r="F51" s="719" t="s">
        <v>209</v>
      </c>
      <c r="G51" s="718"/>
      <c r="H51" s="724"/>
      <c r="I51" s="683"/>
    </row>
    <row r="52" spans="1:9" x14ac:dyDescent="0.25">
      <c r="A52" s="729" t="s">
        <v>103</v>
      </c>
      <c r="B52" s="714"/>
      <c r="C52" s="689" t="s">
        <v>104</v>
      </c>
      <c r="D52" s="689"/>
      <c r="E52" s="689"/>
      <c r="F52" s="722"/>
      <c r="G52" s="721"/>
      <c r="H52" s="723"/>
      <c r="I52" s="682"/>
    </row>
    <row r="53" spans="1:9" x14ac:dyDescent="0.25">
      <c r="A53" s="730" t="s">
        <v>105</v>
      </c>
      <c r="B53" s="731"/>
      <c r="C53" s="718"/>
      <c r="D53" s="718"/>
      <c r="E53" s="681"/>
      <c r="F53" s="719"/>
      <c r="G53" s="696"/>
      <c r="H53" s="724"/>
      <c r="I53" s="683"/>
    </row>
    <row r="54" spans="1:9" x14ac:dyDescent="0.25">
      <c r="A54" s="732" t="s">
        <v>38</v>
      </c>
      <c r="B54" s="731"/>
      <c r="C54" s="733"/>
      <c r="D54" s="718"/>
      <c r="E54" s="681"/>
      <c r="F54" s="719" t="s">
        <v>69</v>
      </c>
      <c r="G54" s="696"/>
      <c r="H54" s="724" t="s">
        <v>69</v>
      </c>
      <c r="I54" s="683"/>
    </row>
    <row r="55" spans="1:9" x14ac:dyDescent="0.25">
      <c r="A55" s="732"/>
      <c r="B55" s="683"/>
      <c r="C55" s="681" t="s">
        <v>111</v>
      </c>
      <c r="D55" s="681"/>
      <c r="E55" s="681"/>
      <c r="F55" s="715"/>
      <c r="G55" s="696">
        <v>0</v>
      </c>
      <c r="H55" s="734"/>
      <c r="I55" s="714">
        <v>0</v>
      </c>
    </row>
    <row r="56" spans="1:9" x14ac:dyDescent="0.25">
      <c r="A56" s="682"/>
      <c r="B56" s="682"/>
      <c r="C56" s="722"/>
      <c r="D56" s="721"/>
      <c r="E56" s="723"/>
      <c r="F56" s="722"/>
      <c r="G56" s="703"/>
      <c r="H56" s="723"/>
      <c r="I56" s="682"/>
    </row>
    <row r="57" spans="1:9" x14ac:dyDescent="0.25">
      <c r="A57" s="682" t="s">
        <v>46</v>
      </c>
      <c r="B57" s="688" t="s">
        <v>112</v>
      </c>
      <c r="C57" s="687" t="s">
        <v>113</v>
      </c>
      <c r="D57" s="721"/>
      <c r="E57" s="723"/>
      <c r="F57" s="722" t="s">
        <v>114</v>
      </c>
      <c r="G57" s="721"/>
      <c r="H57" s="723"/>
      <c r="I57" s="682">
        <v>0</v>
      </c>
    </row>
    <row r="58" spans="1:9" x14ac:dyDescent="0.25">
      <c r="A58" s="735"/>
      <c r="B58" s="699" t="s">
        <v>112</v>
      </c>
      <c r="C58" s="691" t="s">
        <v>111</v>
      </c>
      <c r="D58" s="717"/>
      <c r="E58" s="736"/>
      <c r="F58" s="691" t="s">
        <v>69</v>
      </c>
      <c r="G58" s="717">
        <v>0</v>
      </c>
      <c r="H58" s="736"/>
      <c r="I58" s="692">
        <v>0</v>
      </c>
    </row>
    <row r="59" spans="1:9" x14ac:dyDescent="0.25">
      <c r="A59" s="680" t="s">
        <v>306</v>
      </c>
      <c r="B59" s="680"/>
      <c r="C59" s="680" t="s">
        <v>69</v>
      </c>
      <c r="D59" s="680" t="s">
        <v>116</v>
      </c>
      <c r="E59" s="680"/>
      <c r="F59" s="680" t="s">
        <v>117</v>
      </c>
      <c r="G59" s="680"/>
      <c r="H59" s="680" t="s">
        <v>118</v>
      </c>
      <c r="I59" s="680" t="s">
        <v>119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workbookViewId="0">
      <selection activeCell="N30" sqref="N30"/>
    </sheetView>
  </sheetViews>
  <sheetFormatPr defaultRowHeight="15" x14ac:dyDescent="0.25"/>
  <cols>
    <col min="2" max="2" width="31.85546875" bestFit="1" customWidth="1"/>
    <col min="9" max="9" width="18.28515625" bestFit="1" customWidth="1"/>
  </cols>
  <sheetData>
    <row r="1" spans="1:9" x14ac:dyDescent="0.25">
      <c r="A1" s="738" t="s">
        <v>307</v>
      </c>
      <c r="B1" s="737"/>
      <c r="C1" s="737"/>
      <c r="D1" s="737"/>
      <c r="E1" s="737"/>
      <c r="F1" s="737"/>
      <c r="G1" s="737"/>
      <c r="H1" s="737"/>
      <c r="I1" s="737"/>
    </row>
    <row r="2" spans="1:9" x14ac:dyDescent="0.25">
      <c r="A2" s="738" t="s">
        <v>1</v>
      </c>
      <c r="B2" s="738"/>
      <c r="C2" s="738"/>
      <c r="D2" s="738"/>
      <c r="E2" s="738"/>
      <c r="F2" s="738"/>
      <c r="G2" s="738"/>
      <c r="H2" s="738"/>
      <c r="I2" s="739"/>
    </row>
    <row r="3" spans="1:9" x14ac:dyDescent="0.25">
      <c r="A3" s="738" t="s">
        <v>2</v>
      </c>
      <c r="B3" s="738"/>
      <c r="C3" s="738"/>
      <c r="D3" s="738"/>
      <c r="E3" s="738"/>
      <c r="F3" s="738"/>
      <c r="G3" s="738"/>
      <c r="H3" s="738"/>
      <c r="I3" s="740"/>
    </row>
    <row r="4" spans="1:9" x14ac:dyDescent="0.25">
      <c r="A4" s="738" t="s">
        <v>171</v>
      </c>
      <c r="B4" s="738"/>
      <c r="C4" s="738"/>
      <c r="D4" s="738"/>
      <c r="E4" s="738"/>
      <c r="F4" s="738"/>
      <c r="G4" s="738"/>
      <c r="H4" s="738"/>
      <c r="I4" s="740"/>
    </row>
    <row r="5" spans="1:9" x14ac:dyDescent="0.25">
      <c r="A5" s="738" t="s">
        <v>4</v>
      </c>
      <c r="B5" s="740"/>
      <c r="C5" s="740"/>
      <c r="D5" s="740"/>
      <c r="E5" s="740"/>
      <c r="F5" s="740"/>
      <c r="G5" s="740"/>
      <c r="H5" s="740"/>
      <c r="I5" s="740"/>
    </row>
    <row r="6" spans="1:9" x14ac:dyDescent="0.25">
      <c r="A6" s="738" t="s">
        <v>308</v>
      </c>
      <c r="B6" s="740"/>
      <c r="C6" s="740"/>
      <c r="D6" s="740"/>
      <c r="E6" s="740"/>
      <c r="F6" s="740"/>
      <c r="G6" s="740"/>
      <c r="H6" s="740"/>
      <c r="I6" s="740"/>
    </row>
    <row r="7" spans="1:9" x14ac:dyDescent="0.25">
      <c r="A7" s="740" t="s">
        <v>309</v>
      </c>
      <c r="B7" s="740"/>
      <c r="C7" s="740"/>
      <c r="D7" s="740"/>
      <c r="E7" s="740"/>
      <c r="F7" s="740"/>
      <c r="G7" s="740"/>
      <c r="H7" s="740"/>
      <c r="I7" s="740"/>
    </row>
    <row r="8" spans="1:9" x14ac:dyDescent="0.25">
      <c r="A8" s="740" t="s">
        <v>310</v>
      </c>
      <c r="B8" s="740"/>
      <c r="C8" s="740"/>
      <c r="D8" s="740"/>
      <c r="E8" s="740"/>
      <c r="F8" s="740"/>
      <c r="G8" s="740"/>
      <c r="H8" s="740"/>
      <c r="I8" s="740"/>
    </row>
    <row r="9" spans="1:9" x14ac:dyDescent="0.25">
      <c r="A9" s="740" t="s">
        <v>175</v>
      </c>
      <c r="B9" s="740"/>
      <c r="C9" s="740"/>
      <c r="D9" s="740"/>
      <c r="E9" s="740"/>
      <c r="F9" s="740"/>
      <c r="G9" s="740"/>
      <c r="H9" s="740"/>
      <c r="I9" s="740"/>
    </row>
    <row r="10" spans="1:9" x14ac:dyDescent="0.25">
      <c r="A10" s="738" t="s">
        <v>9</v>
      </c>
      <c r="B10" s="740"/>
      <c r="C10" s="740"/>
      <c r="D10" s="740"/>
      <c r="E10" s="740"/>
      <c r="F10" s="740"/>
      <c r="G10" s="740"/>
      <c r="H10" s="740"/>
      <c r="I10" s="740"/>
    </row>
    <row r="11" spans="1:9" x14ac:dyDescent="0.25">
      <c r="A11" s="738" t="s">
        <v>10</v>
      </c>
      <c r="B11" s="740"/>
      <c r="C11" s="740"/>
      <c r="D11" s="740"/>
      <c r="E11" s="740"/>
      <c r="F11" s="740"/>
      <c r="G11" s="740"/>
      <c r="H11" s="740"/>
      <c r="I11" s="740"/>
    </row>
    <row r="12" spans="1:9" x14ac:dyDescent="0.25">
      <c r="A12" s="741" t="s">
        <v>11</v>
      </c>
      <c r="B12" s="740"/>
      <c r="C12" s="740"/>
      <c r="D12" s="740"/>
      <c r="E12" s="740"/>
      <c r="F12" s="740"/>
      <c r="G12" s="740"/>
      <c r="H12" s="740"/>
      <c r="I12" s="740"/>
    </row>
    <row r="13" spans="1:9" x14ac:dyDescent="0.25">
      <c r="A13" s="742" t="s">
        <v>12</v>
      </c>
      <c r="B13" s="742" t="s">
        <v>13</v>
      </c>
      <c r="C13" s="742" t="s">
        <v>14</v>
      </c>
      <c r="D13" s="742" t="s">
        <v>15</v>
      </c>
      <c r="E13" s="742" t="s">
        <v>16</v>
      </c>
      <c r="F13" s="742" t="s">
        <v>17</v>
      </c>
      <c r="G13" s="742" t="s">
        <v>18</v>
      </c>
      <c r="H13" s="742" t="s">
        <v>15</v>
      </c>
      <c r="I13" s="742" t="s">
        <v>19</v>
      </c>
    </row>
    <row r="14" spans="1:9" x14ac:dyDescent="0.25">
      <c r="A14" s="743" t="s">
        <v>20</v>
      </c>
      <c r="B14" s="743"/>
      <c r="C14" s="743" t="s">
        <v>127</v>
      </c>
      <c r="D14" s="743" t="s">
        <v>22</v>
      </c>
      <c r="E14" s="743" t="s">
        <v>23</v>
      </c>
      <c r="F14" s="743" t="s">
        <v>23</v>
      </c>
      <c r="G14" s="743" t="s">
        <v>24</v>
      </c>
      <c r="H14" s="743" t="s">
        <v>25</v>
      </c>
      <c r="I14" s="743" t="s">
        <v>26</v>
      </c>
    </row>
    <row r="15" spans="1:9" x14ac:dyDescent="0.25">
      <c r="A15" s="743"/>
      <c r="B15" s="743"/>
      <c r="C15" s="743" t="s">
        <v>27</v>
      </c>
      <c r="D15" s="743" t="s">
        <v>28</v>
      </c>
      <c r="E15" s="743"/>
      <c r="F15" s="743"/>
      <c r="G15" s="743" t="s">
        <v>29</v>
      </c>
      <c r="H15" s="743" t="s">
        <v>30</v>
      </c>
      <c r="I15" s="743" t="s">
        <v>31</v>
      </c>
    </row>
    <row r="16" spans="1:9" x14ac:dyDescent="0.25">
      <c r="A16" s="743"/>
      <c r="B16" s="743"/>
      <c r="C16" s="743" t="s">
        <v>311</v>
      </c>
      <c r="D16" s="743" t="s">
        <v>33</v>
      </c>
      <c r="E16" s="743" t="s">
        <v>33</v>
      </c>
      <c r="F16" s="743" t="s">
        <v>33</v>
      </c>
      <c r="G16" s="743" t="s">
        <v>33</v>
      </c>
      <c r="H16" s="743" t="s">
        <v>33</v>
      </c>
      <c r="I16" s="743" t="s">
        <v>312</v>
      </c>
    </row>
    <row r="17" spans="1:9" x14ac:dyDescent="0.25">
      <c r="A17" s="744">
        <v>1</v>
      </c>
      <c r="B17" s="745">
        <v>2</v>
      </c>
      <c r="C17" s="744">
        <v>3</v>
      </c>
      <c r="D17" s="745">
        <v>4</v>
      </c>
      <c r="E17" s="744">
        <v>5</v>
      </c>
      <c r="F17" s="745">
        <v>6</v>
      </c>
      <c r="G17" s="744">
        <v>7</v>
      </c>
      <c r="H17" s="745">
        <v>8</v>
      </c>
      <c r="I17" s="745">
        <v>9</v>
      </c>
    </row>
    <row r="18" spans="1:9" x14ac:dyDescent="0.25">
      <c r="A18" s="746">
        <v>1</v>
      </c>
      <c r="B18" s="747" t="s">
        <v>176</v>
      </c>
      <c r="C18" s="747"/>
      <c r="D18" s="748" t="s">
        <v>69</v>
      </c>
      <c r="E18" s="749" t="s">
        <v>69</v>
      </c>
      <c r="F18" s="747" t="s">
        <v>69</v>
      </c>
      <c r="G18" s="747"/>
      <c r="H18" s="746" t="s">
        <v>69</v>
      </c>
      <c r="I18" s="749"/>
    </row>
    <row r="19" spans="1:9" x14ac:dyDescent="0.25">
      <c r="A19" s="750"/>
      <c r="B19" s="751" t="s">
        <v>177</v>
      </c>
      <c r="C19" s="751">
        <v>7.97</v>
      </c>
      <c r="D19" s="752">
        <v>2537.09</v>
      </c>
      <c r="E19" s="751">
        <v>167064.24</v>
      </c>
      <c r="F19" s="751">
        <v>168961.38</v>
      </c>
      <c r="G19" s="753">
        <v>167064.24</v>
      </c>
      <c r="H19" s="754">
        <v>4434.2300000000105</v>
      </c>
      <c r="I19" s="755"/>
    </row>
    <row r="20" spans="1:9" x14ac:dyDescent="0.25">
      <c r="A20" s="743" t="s">
        <v>36</v>
      </c>
      <c r="B20" s="743" t="s">
        <v>233</v>
      </c>
      <c r="C20" s="743"/>
      <c r="D20" s="741"/>
      <c r="E20" s="753"/>
      <c r="F20" s="756"/>
      <c r="G20" s="747"/>
      <c r="H20" s="741"/>
      <c r="I20" s="757"/>
    </row>
    <row r="21" spans="1:9" x14ac:dyDescent="0.25">
      <c r="A21" s="758"/>
      <c r="B21" s="758" t="s">
        <v>234</v>
      </c>
      <c r="C21" s="758">
        <v>2.62</v>
      </c>
      <c r="D21" s="759"/>
      <c r="E21" s="760">
        <v>55131.199200000003</v>
      </c>
      <c r="F21" s="761">
        <v>55757.255400000002</v>
      </c>
      <c r="G21" s="743">
        <v>55131.199200000003</v>
      </c>
      <c r="H21" s="759"/>
      <c r="I21" s="762"/>
    </row>
    <row r="22" spans="1:9" x14ac:dyDescent="0.25">
      <c r="A22" s="763" t="s">
        <v>38</v>
      </c>
      <c r="B22" s="745" t="s">
        <v>39</v>
      </c>
      <c r="C22" s="745">
        <v>1.33</v>
      </c>
      <c r="D22" s="764"/>
      <c r="E22" s="765">
        <v>28400.9208</v>
      </c>
      <c r="F22" s="766">
        <v>28723.434600000004</v>
      </c>
      <c r="G22" s="765">
        <v>28400.9208</v>
      </c>
      <c r="H22" s="764"/>
      <c r="I22" s="765"/>
    </row>
    <row r="23" spans="1:9" x14ac:dyDescent="0.25">
      <c r="A23" s="767" t="s">
        <v>40</v>
      </c>
      <c r="B23" s="742" t="s">
        <v>41</v>
      </c>
      <c r="C23" s="742">
        <v>1.63</v>
      </c>
      <c r="D23" s="768"/>
      <c r="E23" s="757">
        <v>33914.040719999997</v>
      </c>
      <c r="F23" s="769">
        <v>34299.16014</v>
      </c>
      <c r="G23" s="770">
        <v>33914.040719999997</v>
      </c>
      <c r="H23" s="768"/>
      <c r="I23" s="765"/>
    </row>
    <row r="24" spans="1:9" x14ac:dyDescent="0.25">
      <c r="A24" s="767" t="s">
        <v>42</v>
      </c>
      <c r="B24" s="742" t="s">
        <v>269</v>
      </c>
      <c r="C24" s="742">
        <v>2.39</v>
      </c>
      <c r="D24" s="771"/>
      <c r="E24" s="757">
        <v>49618.079279999998</v>
      </c>
      <c r="F24" s="765"/>
      <c r="G24" s="769">
        <v>49618.079279999998</v>
      </c>
      <c r="H24" s="757"/>
      <c r="I24" s="772"/>
    </row>
    <row r="25" spans="1:9" x14ac:dyDescent="0.25">
      <c r="A25" s="745"/>
      <c r="B25" s="745" t="s">
        <v>270</v>
      </c>
      <c r="C25" s="745"/>
      <c r="D25" s="773"/>
      <c r="E25" s="774"/>
      <c r="F25" s="775"/>
      <c r="G25" s="776"/>
      <c r="H25" s="777"/>
      <c r="I25" s="765"/>
    </row>
    <row r="26" spans="1:9" x14ac:dyDescent="0.25">
      <c r="A26" s="778" t="s">
        <v>46</v>
      </c>
      <c r="B26" s="778" t="s">
        <v>47</v>
      </c>
      <c r="C26" s="776">
        <v>2.98</v>
      </c>
      <c r="D26" s="750">
        <v>-5303.57</v>
      </c>
      <c r="E26" s="778">
        <v>62465.64</v>
      </c>
      <c r="F26" s="778">
        <v>63179.88</v>
      </c>
      <c r="G26" s="779">
        <v>62465.64</v>
      </c>
      <c r="H26" s="750">
        <v>-4589.3300000000017</v>
      </c>
      <c r="I26" s="777">
        <v>-4589.3300000000017</v>
      </c>
    </row>
    <row r="27" spans="1:9" x14ac:dyDescent="0.25">
      <c r="A27" s="747" t="s">
        <v>48</v>
      </c>
      <c r="B27" s="747" t="s">
        <v>217</v>
      </c>
      <c r="C27" s="748"/>
      <c r="D27" s="746"/>
      <c r="E27" s="747"/>
      <c r="F27" s="747"/>
      <c r="G27" s="747"/>
      <c r="H27" s="746"/>
      <c r="I27" s="780"/>
    </row>
    <row r="28" spans="1:9" x14ac:dyDescent="0.25">
      <c r="A28" s="751"/>
      <c r="B28" s="751" t="s">
        <v>218</v>
      </c>
      <c r="C28" s="779">
        <v>1.82</v>
      </c>
      <c r="D28" s="750">
        <v>143081.84</v>
      </c>
      <c r="E28" s="751">
        <v>38150.04</v>
      </c>
      <c r="F28" s="751">
        <v>38586.19</v>
      </c>
      <c r="G28" s="751">
        <v>79539.739999999991</v>
      </c>
      <c r="H28" s="750">
        <v>102128.29000000001</v>
      </c>
      <c r="I28" s="780"/>
    </row>
    <row r="29" spans="1:9" x14ac:dyDescent="0.25">
      <c r="A29" s="778" t="s">
        <v>52</v>
      </c>
      <c r="B29" s="778" t="s">
        <v>313</v>
      </c>
      <c r="C29" s="781"/>
      <c r="D29" s="750"/>
      <c r="E29" s="753"/>
      <c r="F29" s="753"/>
      <c r="G29" s="741" t="s">
        <v>141</v>
      </c>
      <c r="H29" s="782" t="s">
        <v>69</v>
      </c>
      <c r="I29" s="749" t="s">
        <v>69</v>
      </c>
    </row>
    <row r="30" spans="1:9" x14ac:dyDescent="0.25">
      <c r="A30" s="751"/>
      <c r="B30" s="751" t="s">
        <v>200</v>
      </c>
      <c r="C30" s="779">
        <v>0</v>
      </c>
      <c r="D30" s="776">
        <v>22684.71</v>
      </c>
      <c r="E30" s="778">
        <v>0</v>
      </c>
      <c r="F30" s="778">
        <v>0</v>
      </c>
      <c r="G30" s="781">
        <v>23648.2</v>
      </c>
      <c r="H30" s="776">
        <v>-963.4900000000016</v>
      </c>
      <c r="I30" s="777">
        <v>-963.4900000000016</v>
      </c>
    </row>
    <row r="31" spans="1:9" x14ac:dyDescent="0.25">
      <c r="A31" s="743"/>
      <c r="B31" s="758" t="s">
        <v>55</v>
      </c>
      <c r="C31" s="783"/>
      <c r="D31" s="784"/>
      <c r="E31" s="743"/>
      <c r="F31" s="743"/>
      <c r="G31" s="783"/>
      <c r="H31" s="784"/>
      <c r="I31" s="770"/>
    </row>
    <row r="32" spans="1:9" x14ac:dyDescent="0.25">
      <c r="A32" s="745"/>
      <c r="B32" s="745" t="s">
        <v>50</v>
      </c>
      <c r="C32" s="744">
        <v>0</v>
      </c>
      <c r="D32" s="785">
        <v>0</v>
      </c>
      <c r="E32" s="745">
        <v>0</v>
      </c>
      <c r="F32" s="745">
        <v>0</v>
      </c>
      <c r="G32" s="744">
        <v>23648.2</v>
      </c>
      <c r="H32" s="785">
        <v>0</v>
      </c>
      <c r="I32" s="765"/>
    </row>
    <row r="33" spans="1:9" x14ac:dyDescent="0.25">
      <c r="A33" s="738" t="s">
        <v>56</v>
      </c>
      <c r="B33" s="740"/>
      <c r="C33" s="740"/>
      <c r="D33" s="737"/>
      <c r="E33" s="740"/>
      <c r="F33" s="740"/>
      <c r="G33" s="740"/>
      <c r="H33" s="740"/>
      <c r="I33" s="740"/>
    </row>
    <row r="34" spans="1:9" x14ac:dyDescent="0.25">
      <c r="A34" s="738"/>
      <c r="B34" s="740"/>
      <c r="C34" s="740"/>
      <c r="D34" s="737"/>
      <c r="E34" s="740"/>
      <c r="F34" s="740"/>
      <c r="G34" s="740"/>
      <c r="H34" s="740"/>
      <c r="I34" s="740"/>
    </row>
    <row r="35" spans="1:9" x14ac:dyDescent="0.25">
      <c r="A35" s="747" t="s">
        <v>57</v>
      </c>
      <c r="B35" s="786" t="s">
        <v>58</v>
      </c>
      <c r="C35" s="742" t="s">
        <v>62</v>
      </c>
      <c r="D35" s="787" t="s">
        <v>60</v>
      </c>
      <c r="E35" s="786" t="s">
        <v>61</v>
      </c>
      <c r="F35" s="742" t="s">
        <v>62</v>
      </c>
      <c r="G35" s="742"/>
      <c r="H35" s="786" t="s">
        <v>184</v>
      </c>
      <c r="I35" s="787"/>
    </row>
    <row r="36" spans="1:9" x14ac:dyDescent="0.25">
      <c r="A36" s="743"/>
      <c r="B36" s="783"/>
      <c r="C36" s="758" t="s">
        <v>64</v>
      </c>
      <c r="D36" s="788" t="s">
        <v>23</v>
      </c>
      <c r="E36" s="789" t="s">
        <v>314</v>
      </c>
      <c r="F36" s="758" t="s">
        <v>30</v>
      </c>
      <c r="G36" s="758"/>
      <c r="H36" s="789"/>
      <c r="I36" s="788"/>
    </row>
    <row r="37" spans="1:9" x14ac:dyDescent="0.25">
      <c r="A37" s="751"/>
      <c r="B37" s="789" t="s">
        <v>66</v>
      </c>
      <c r="C37" s="765">
        <v>7485.41</v>
      </c>
      <c r="D37" s="745">
        <v>9750</v>
      </c>
      <c r="E37" s="759">
        <v>1462.5</v>
      </c>
      <c r="F37" s="762">
        <v>15772.91</v>
      </c>
      <c r="G37" s="762"/>
      <c r="H37" s="759">
        <v>15772.91</v>
      </c>
      <c r="I37" s="788"/>
    </row>
    <row r="38" spans="1:9" x14ac:dyDescent="0.25">
      <c r="A38" s="738" t="s">
        <v>237</v>
      </c>
      <c r="B38" s="738"/>
      <c r="C38" s="738"/>
      <c r="D38" s="790"/>
      <c r="E38" s="738"/>
      <c r="F38" s="738"/>
      <c r="G38" s="738"/>
      <c r="H38" s="738"/>
      <c r="I38" s="738"/>
    </row>
    <row r="39" spans="1:9" x14ac:dyDescent="0.25">
      <c r="A39" s="740"/>
      <c r="B39" s="740"/>
      <c r="C39" s="740"/>
      <c r="D39" s="737"/>
      <c r="E39" s="740"/>
      <c r="F39" s="740"/>
      <c r="G39" s="740"/>
      <c r="H39" s="740"/>
      <c r="I39" s="740"/>
    </row>
    <row r="40" spans="1:9" x14ac:dyDescent="0.25">
      <c r="A40" s="747" t="s">
        <v>69</v>
      </c>
      <c r="B40" s="746" t="s">
        <v>70</v>
      </c>
      <c r="C40" s="742" t="s">
        <v>71</v>
      </c>
      <c r="D40" s="786" t="s">
        <v>72</v>
      </c>
      <c r="E40" s="742" t="s">
        <v>73</v>
      </c>
      <c r="F40" s="786" t="s">
        <v>74</v>
      </c>
      <c r="G40" s="742" t="s">
        <v>238</v>
      </c>
      <c r="H40" s="786" t="s">
        <v>76</v>
      </c>
      <c r="I40" s="742" t="s">
        <v>19</v>
      </c>
    </row>
    <row r="41" spans="1:9" x14ac:dyDescent="0.25">
      <c r="A41" s="753"/>
      <c r="B41" s="782" t="s">
        <v>77</v>
      </c>
      <c r="C41" s="743" t="s">
        <v>78</v>
      </c>
      <c r="D41" s="783" t="s">
        <v>79</v>
      </c>
      <c r="E41" s="743" t="s">
        <v>80</v>
      </c>
      <c r="F41" s="783" t="s">
        <v>81</v>
      </c>
      <c r="G41" s="743" t="s">
        <v>82</v>
      </c>
      <c r="H41" s="783" t="s">
        <v>83</v>
      </c>
      <c r="I41" s="743" t="s">
        <v>84</v>
      </c>
    </row>
    <row r="42" spans="1:9" x14ac:dyDescent="0.25">
      <c r="A42" s="753"/>
      <c r="B42" s="782"/>
      <c r="C42" s="743"/>
      <c r="D42" s="783"/>
      <c r="E42" s="743"/>
      <c r="F42" s="783" t="s">
        <v>85</v>
      </c>
      <c r="G42" s="743" t="s">
        <v>86</v>
      </c>
      <c r="H42" s="783"/>
      <c r="I42" s="743" t="s">
        <v>30</v>
      </c>
    </row>
    <row r="43" spans="1:9" x14ac:dyDescent="0.25">
      <c r="A43" s="758"/>
      <c r="B43" s="791"/>
      <c r="C43" s="758"/>
      <c r="D43" s="789"/>
      <c r="E43" s="758"/>
      <c r="F43" s="789"/>
      <c r="G43" s="758"/>
      <c r="H43" s="789"/>
      <c r="I43" s="758"/>
    </row>
    <row r="44" spans="1:9" x14ac:dyDescent="0.25">
      <c r="A44" s="758"/>
      <c r="B44" s="758"/>
      <c r="C44" s="779"/>
      <c r="D44" s="791"/>
      <c r="E44" s="758"/>
      <c r="F44" s="758"/>
      <c r="G44" s="791"/>
      <c r="H44" s="791"/>
      <c r="I44" s="758"/>
    </row>
    <row r="45" spans="1:9" x14ac:dyDescent="0.25">
      <c r="A45" s="745">
        <v>1</v>
      </c>
      <c r="B45" s="745" t="s">
        <v>88</v>
      </c>
      <c r="C45" s="781">
        <v>25.1</v>
      </c>
      <c r="D45" s="743">
        <v>-10225.75</v>
      </c>
      <c r="E45" s="792">
        <v>112299.73</v>
      </c>
      <c r="F45" s="745">
        <v>110031.54</v>
      </c>
      <c r="G45" s="783">
        <v>112299.73</v>
      </c>
      <c r="H45" s="743">
        <v>-12493.940000000002</v>
      </c>
      <c r="I45" s="793">
        <v>-12493.940000000002</v>
      </c>
    </row>
    <row r="46" spans="1:9" x14ac:dyDescent="0.25">
      <c r="A46" s="743">
        <v>2</v>
      </c>
      <c r="B46" s="743" t="s">
        <v>89</v>
      </c>
      <c r="C46" s="738">
        <v>154.13460000000001</v>
      </c>
      <c r="D46" s="742">
        <v>-42754.53</v>
      </c>
      <c r="E46" s="740">
        <v>183236.51</v>
      </c>
      <c r="F46" s="743">
        <v>176670.15</v>
      </c>
      <c r="G46" s="745">
        <v>183236.51</v>
      </c>
      <c r="H46" s="742">
        <v>-49320.890000000014</v>
      </c>
      <c r="I46" s="787">
        <v>-49320.890000000014</v>
      </c>
    </row>
    <row r="47" spans="1:9" x14ac:dyDescent="0.25">
      <c r="A47" s="745"/>
      <c r="B47" s="745" t="s">
        <v>90</v>
      </c>
      <c r="C47" s="781"/>
      <c r="D47" s="742"/>
      <c r="E47" s="744"/>
      <c r="F47" s="745"/>
      <c r="G47" s="783"/>
      <c r="H47" s="742"/>
      <c r="I47" s="787"/>
    </row>
    <row r="48" spans="1:9" x14ac:dyDescent="0.25">
      <c r="A48" s="745">
        <v>3</v>
      </c>
      <c r="B48" s="745" t="s">
        <v>91</v>
      </c>
      <c r="C48" s="781">
        <v>49.228999999999999</v>
      </c>
      <c r="D48" s="745">
        <v>-150248.62</v>
      </c>
      <c r="E48" s="744">
        <v>616814.44999999995</v>
      </c>
      <c r="F48" s="745">
        <v>619088.66</v>
      </c>
      <c r="G48" s="745">
        <v>616814.44999999995</v>
      </c>
      <c r="H48" s="745">
        <v>-147974.40999999992</v>
      </c>
      <c r="I48" s="745">
        <v>-147974.40999999992</v>
      </c>
    </row>
    <row r="49" spans="1:9" x14ac:dyDescent="0.25">
      <c r="A49" s="738" t="s">
        <v>239</v>
      </c>
      <c r="B49" s="740"/>
      <c r="C49" s="740"/>
      <c r="D49" s="740"/>
      <c r="E49" s="740"/>
      <c r="F49" s="740"/>
      <c r="G49" s="740"/>
      <c r="H49" s="740"/>
      <c r="I49" s="740"/>
    </row>
    <row r="50" spans="1:9" x14ac:dyDescent="0.25">
      <c r="A50" s="741" t="s">
        <v>240</v>
      </c>
      <c r="B50" s="740"/>
      <c r="C50" s="740"/>
      <c r="D50" s="740"/>
      <c r="E50" s="740"/>
      <c r="F50" s="740"/>
      <c r="G50" s="740"/>
      <c r="H50" s="740"/>
      <c r="I50" s="740"/>
    </row>
    <row r="51" spans="1:9" x14ac:dyDescent="0.25">
      <c r="A51" s="794" t="s">
        <v>12</v>
      </c>
      <c r="B51" s="742" t="s">
        <v>94</v>
      </c>
      <c r="C51" s="786" t="s">
        <v>95</v>
      </c>
      <c r="D51" s="786"/>
      <c r="E51" s="786"/>
      <c r="F51" s="794" t="s">
        <v>206</v>
      </c>
      <c r="G51" s="786"/>
      <c r="H51" s="787"/>
      <c r="I51" s="742" t="s">
        <v>97</v>
      </c>
    </row>
    <row r="52" spans="1:9" x14ac:dyDescent="0.25">
      <c r="A52" s="784" t="s">
        <v>98</v>
      </c>
      <c r="B52" s="743" t="s">
        <v>99</v>
      </c>
      <c r="C52" s="783"/>
      <c r="D52" s="783"/>
      <c r="E52" s="783"/>
      <c r="F52" s="784" t="s">
        <v>207</v>
      </c>
      <c r="G52" s="783"/>
      <c r="H52" s="793"/>
      <c r="I52" s="743" t="s">
        <v>101</v>
      </c>
    </row>
    <row r="53" spans="1:9" x14ac:dyDescent="0.25">
      <c r="A53" s="784"/>
      <c r="B53" s="743"/>
      <c r="C53" s="783"/>
      <c r="D53" s="783"/>
      <c r="E53" s="783"/>
      <c r="F53" s="784" t="s">
        <v>241</v>
      </c>
      <c r="G53" s="783"/>
      <c r="H53" s="793"/>
      <c r="I53" s="743"/>
    </row>
    <row r="54" spans="1:9" x14ac:dyDescent="0.25">
      <c r="A54" s="784"/>
      <c r="B54" s="758"/>
      <c r="C54" s="783"/>
      <c r="D54" s="783"/>
      <c r="E54" s="783"/>
      <c r="F54" s="784" t="s">
        <v>242</v>
      </c>
      <c r="G54" s="783"/>
      <c r="H54" s="793"/>
      <c r="I54" s="758"/>
    </row>
    <row r="55" spans="1:9" x14ac:dyDescent="0.25">
      <c r="A55" s="795" t="s">
        <v>103</v>
      </c>
      <c r="B55" s="753"/>
      <c r="C55" s="748" t="s">
        <v>104</v>
      </c>
      <c r="D55" s="748"/>
      <c r="E55" s="748"/>
      <c r="F55" s="794"/>
      <c r="G55" s="786"/>
      <c r="H55" s="787"/>
      <c r="I55" s="743"/>
    </row>
    <row r="56" spans="1:9" x14ac:dyDescent="0.25">
      <c r="A56" s="796"/>
      <c r="B56" s="743"/>
      <c r="C56" s="783" t="s">
        <v>55</v>
      </c>
      <c r="D56" s="783"/>
      <c r="E56" s="783"/>
      <c r="F56" s="784" t="s">
        <v>69</v>
      </c>
      <c r="G56" s="768"/>
      <c r="H56" s="793" t="s">
        <v>69</v>
      </c>
      <c r="I56" s="743" t="s">
        <v>69</v>
      </c>
    </row>
    <row r="57" spans="1:9" x14ac:dyDescent="0.25">
      <c r="A57" s="796" t="s">
        <v>105</v>
      </c>
      <c r="B57" s="797">
        <v>42484</v>
      </c>
      <c r="C57" s="783" t="s">
        <v>315</v>
      </c>
      <c r="D57" s="783"/>
      <c r="E57" s="783"/>
      <c r="F57" s="784"/>
      <c r="G57" s="768">
        <v>5.7459010762537215</v>
      </c>
      <c r="H57" s="793"/>
      <c r="I57" s="743">
        <v>10036.94</v>
      </c>
    </row>
    <row r="58" spans="1:9" x14ac:dyDescent="0.25">
      <c r="A58" s="798" t="s">
        <v>38</v>
      </c>
      <c r="B58" s="797">
        <v>42466</v>
      </c>
      <c r="C58" s="783" t="s">
        <v>316</v>
      </c>
      <c r="D58" s="783"/>
      <c r="E58" s="783"/>
      <c r="F58" s="784"/>
      <c r="G58" s="768">
        <v>14.879665674376001</v>
      </c>
      <c r="H58" s="793"/>
      <c r="I58" s="743">
        <v>25991.8</v>
      </c>
    </row>
    <row r="59" spans="1:9" x14ac:dyDescent="0.25">
      <c r="A59" s="798" t="s">
        <v>40</v>
      </c>
      <c r="B59" s="797">
        <v>41753</v>
      </c>
      <c r="C59" s="783" t="s">
        <v>317</v>
      </c>
      <c r="D59" s="783"/>
      <c r="E59" s="783"/>
      <c r="F59" s="784"/>
      <c r="G59" s="768">
        <v>13.800664071444928</v>
      </c>
      <c r="H59" s="793"/>
      <c r="I59" s="743">
        <v>24107</v>
      </c>
    </row>
    <row r="60" spans="1:9" x14ac:dyDescent="0.25">
      <c r="A60" s="798" t="s">
        <v>42</v>
      </c>
      <c r="B60" s="797">
        <v>42466</v>
      </c>
      <c r="C60" s="783" t="s">
        <v>318</v>
      </c>
      <c r="D60" s="783"/>
      <c r="E60" s="783"/>
      <c r="F60" s="784"/>
      <c r="G60" s="768">
        <v>11.10831234256927</v>
      </c>
      <c r="H60" s="793"/>
      <c r="I60" s="743">
        <v>19404</v>
      </c>
    </row>
    <row r="61" spans="1:9" x14ac:dyDescent="0.25">
      <c r="A61" s="798"/>
      <c r="B61" s="797"/>
      <c r="C61" s="783"/>
      <c r="D61" s="783"/>
      <c r="E61" s="783"/>
      <c r="F61" s="784"/>
      <c r="G61" s="768"/>
      <c r="H61" s="793"/>
      <c r="I61" s="743"/>
    </row>
    <row r="62" spans="1:9" x14ac:dyDescent="0.25">
      <c r="A62" s="798"/>
      <c r="B62" s="797"/>
      <c r="C62" s="783"/>
      <c r="D62" s="783"/>
      <c r="E62" s="783"/>
      <c r="F62" s="784"/>
      <c r="G62" s="768"/>
      <c r="H62" s="793"/>
      <c r="I62" s="743"/>
    </row>
    <row r="63" spans="1:9" x14ac:dyDescent="0.25">
      <c r="A63" s="796"/>
      <c r="B63" s="743"/>
      <c r="C63" s="741" t="s">
        <v>111</v>
      </c>
      <c r="D63" s="741"/>
      <c r="E63" s="741"/>
      <c r="F63" s="782"/>
      <c r="G63" s="799">
        <v>45.534543164643921</v>
      </c>
      <c r="H63" s="800"/>
      <c r="I63" s="753">
        <v>79539.739999999991</v>
      </c>
    </row>
    <row r="64" spans="1:9" x14ac:dyDescent="0.25">
      <c r="A64" s="742"/>
      <c r="B64" s="742"/>
      <c r="C64" s="794"/>
      <c r="D64" s="786"/>
      <c r="E64" s="787"/>
      <c r="F64" s="794"/>
      <c r="G64" s="771"/>
      <c r="H64" s="787"/>
      <c r="I64" s="742"/>
    </row>
    <row r="65" spans="1:9" x14ac:dyDescent="0.25">
      <c r="A65" s="742" t="s">
        <v>46</v>
      </c>
      <c r="B65" s="747" t="s">
        <v>112</v>
      </c>
      <c r="C65" s="746" t="s">
        <v>113</v>
      </c>
      <c r="D65" s="786"/>
      <c r="E65" s="787"/>
      <c r="F65" s="794" t="s">
        <v>114</v>
      </c>
      <c r="G65" s="786"/>
      <c r="H65" s="787"/>
      <c r="I65" s="742"/>
    </row>
    <row r="66" spans="1:9" x14ac:dyDescent="0.25">
      <c r="A66" s="796" t="s">
        <v>167</v>
      </c>
      <c r="B66" s="743" t="s">
        <v>319</v>
      </c>
      <c r="C66" s="784" t="s">
        <v>320</v>
      </c>
      <c r="D66" s="783"/>
      <c r="E66" s="793"/>
      <c r="F66" s="784"/>
      <c r="G66" s="768">
        <v>13.538012365468285</v>
      </c>
      <c r="H66" s="793"/>
      <c r="I66" s="743">
        <v>23648.2</v>
      </c>
    </row>
    <row r="67" spans="1:9" x14ac:dyDescent="0.25">
      <c r="A67" s="801"/>
      <c r="B67" s="758" t="s">
        <v>112</v>
      </c>
      <c r="C67" s="750" t="s">
        <v>111</v>
      </c>
      <c r="D67" s="779"/>
      <c r="E67" s="802"/>
      <c r="F67" s="750" t="s">
        <v>69</v>
      </c>
      <c r="G67" s="752">
        <v>13.538012365468285</v>
      </c>
      <c r="H67" s="802"/>
      <c r="I67" s="751">
        <v>23648.2</v>
      </c>
    </row>
    <row r="68" spans="1:9" x14ac:dyDescent="0.25">
      <c r="A68" s="803"/>
      <c r="B68" s="783"/>
      <c r="C68" s="783"/>
      <c r="D68" s="783"/>
      <c r="E68" s="783"/>
      <c r="F68" s="783"/>
      <c r="G68" s="783"/>
      <c r="H68" s="783"/>
      <c r="I68" s="783"/>
    </row>
    <row r="69" spans="1:9" x14ac:dyDescent="0.25">
      <c r="A69" s="740" t="s">
        <v>321</v>
      </c>
      <c r="B69" s="740"/>
      <c r="C69" s="804" t="s">
        <v>116</v>
      </c>
      <c r="D69" s="737"/>
      <c r="E69" s="740" t="s">
        <v>117</v>
      </c>
      <c r="F69" s="737"/>
      <c r="G69" s="740" t="s">
        <v>251</v>
      </c>
      <c r="H69" s="740"/>
      <c r="I69" s="740" t="s">
        <v>252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workbookViewId="0">
      <selection activeCell="A6" sqref="A6"/>
    </sheetView>
  </sheetViews>
  <sheetFormatPr defaultRowHeight="15" x14ac:dyDescent="0.25"/>
  <cols>
    <col min="2" max="2" width="52.42578125" bestFit="1" customWidth="1"/>
    <col min="9" max="9" width="18.28515625" bestFit="1" customWidth="1"/>
  </cols>
  <sheetData>
    <row r="1" spans="1:9" x14ac:dyDescent="0.25">
      <c r="A1" s="806" t="s">
        <v>0</v>
      </c>
      <c r="B1" s="807"/>
      <c r="C1" s="807"/>
      <c r="D1" s="807"/>
      <c r="E1" s="807"/>
      <c r="F1" s="807"/>
      <c r="G1" s="807"/>
      <c r="H1" s="807"/>
      <c r="I1" s="807"/>
    </row>
    <row r="2" spans="1:9" x14ac:dyDescent="0.25">
      <c r="A2" s="806" t="s">
        <v>1</v>
      </c>
      <c r="B2" s="807"/>
      <c r="C2" s="807"/>
      <c r="D2" s="807"/>
      <c r="E2" s="807"/>
      <c r="F2" s="807"/>
      <c r="G2" s="807"/>
      <c r="H2" s="807"/>
      <c r="I2" s="808"/>
    </row>
    <row r="3" spans="1:9" x14ac:dyDescent="0.25">
      <c r="A3" s="806" t="s">
        <v>2</v>
      </c>
      <c r="B3" s="807"/>
      <c r="C3" s="807"/>
      <c r="D3" s="807"/>
      <c r="E3" s="807"/>
      <c r="F3" s="807"/>
      <c r="G3" s="807"/>
      <c r="H3" s="807"/>
      <c r="I3" s="807"/>
    </row>
    <row r="4" spans="1:9" x14ac:dyDescent="0.25">
      <c r="A4" s="806" t="s">
        <v>120</v>
      </c>
      <c r="B4" s="807"/>
      <c r="C4" s="807"/>
      <c r="D4" s="807"/>
      <c r="E4" s="807"/>
      <c r="F4" s="807"/>
      <c r="G4" s="807"/>
      <c r="H4" s="807"/>
      <c r="I4" s="807"/>
    </row>
    <row r="5" spans="1:9" x14ac:dyDescent="0.25">
      <c r="A5" s="806" t="s">
        <v>4</v>
      </c>
      <c r="B5" s="807"/>
      <c r="C5" s="807"/>
      <c r="D5" s="807"/>
      <c r="E5" s="807"/>
      <c r="F5" s="807"/>
      <c r="G5" s="807"/>
      <c r="H5" s="807"/>
      <c r="I5" s="807"/>
    </row>
    <row r="6" spans="1:9" x14ac:dyDescent="0.25">
      <c r="A6" s="806" t="s">
        <v>322</v>
      </c>
      <c r="B6" s="807"/>
      <c r="C6" s="807"/>
      <c r="D6" s="807"/>
      <c r="E6" s="807"/>
      <c r="F6" s="807"/>
      <c r="G6" s="807"/>
      <c r="H6" s="807"/>
      <c r="I6" s="807"/>
    </row>
    <row r="7" spans="1:9" x14ac:dyDescent="0.25">
      <c r="A7" s="807" t="s">
        <v>323</v>
      </c>
      <c r="B7" s="807"/>
      <c r="C7" s="807"/>
      <c r="D7" s="807"/>
      <c r="E7" s="807"/>
      <c r="F7" s="807"/>
      <c r="G7" s="807"/>
      <c r="H7" s="807"/>
      <c r="I7" s="807"/>
    </row>
    <row r="8" spans="1:9" x14ac:dyDescent="0.25">
      <c r="A8" s="807" t="s">
        <v>324</v>
      </c>
      <c r="B8" s="807"/>
      <c r="C8" s="807"/>
      <c r="D8" s="807"/>
      <c r="E8" s="807"/>
      <c r="F8" s="807"/>
      <c r="G8" s="807"/>
      <c r="H8" s="807"/>
      <c r="I8" s="807"/>
    </row>
    <row r="9" spans="1:9" x14ac:dyDescent="0.25">
      <c r="A9" s="807" t="s">
        <v>325</v>
      </c>
      <c r="B9" s="807"/>
      <c r="C9" s="807"/>
      <c r="D9" s="807"/>
      <c r="E9" s="807"/>
      <c r="F9" s="807"/>
      <c r="G9" s="807"/>
      <c r="H9" s="807"/>
      <c r="I9" s="807"/>
    </row>
    <row r="10" spans="1:9" x14ac:dyDescent="0.25">
      <c r="A10" s="806" t="s">
        <v>9</v>
      </c>
      <c r="B10" s="807"/>
      <c r="C10" s="807"/>
      <c r="D10" s="807"/>
      <c r="E10" s="807"/>
      <c r="F10" s="807"/>
      <c r="G10" s="807"/>
      <c r="H10" s="807"/>
      <c r="I10" s="807"/>
    </row>
    <row r="11" spans="1:9" x14ac:dyDescent="0.25">
      <c r="A11" s="806" t="s">
        <v>10</v>
      </c>
      <c r="B11" s="807"/>
      <c r="C11" s="807"/>
      <c r="D11" s="807"/>
      <c r="E11" s="807"/>
      <c r="F11" s="807"/>
      <c r="G11" s="807"/>
      <c r="H11" s="807"/>
      <c r="I11" s="807"/>
    </row>
    <row r="12" spans="1:9" x14ac:dyDescent="0.25">
      <c r="A12" s="809" t="s">
        <v>11</v>
      </c>
      <c r="B12" s="807"/>
      <c r="C12" s="807"/>
      <c r="D12" s="807"/>
      <c r="E12" s="807"/>
      <c r="F12" s="807"/>
      <c r="G12" s="807"/>
      <c r="H12" s="807"/>
      <c r="I12" s="807"/>
    </row>
    <row r="13" spans="1:9" x14ac:dyDescent="0.25">
      <c r="A13" s="810" t="s">
        <v>12</v>
      </c>
      <c r="B13" s="811" t="s">
        <v>13</v>
      </c>
      <c r="C13" s="811" t="s">
        <v>14</v>
      </c>
      <c r="D13" s="811" t="s">
        <v>15</v>
      </c>
      <c r="E13" s="811" t="s">
        <v>16</v>
      </c>
      <c r="F13" s="811" t="s">
        <v>17</v>
      </c>
      <c r="G13" s="811" t="s">
        <v>18</v>
      </c>
      <c r="H13" s="811" t="s">
        <v>15</v>
      </c>
      <c r="I13" s="811" t="s">
        <v>19</v>
      </c>
    </row>
    <row r="14" spans="1:9" x14ac:dyDescent="0.25">
      <c r="A14" s="812" t="s">
        <v>20</v>
      </c>
      <c r="B14" s="813"/>
      <c r="C14" s="813" t="s">
        <v>127</v>
      </c>
      <c r="D14" s="813" t="s">
        <v>22</v>
      </c>
      <c r="E14" s="813" t="s">
        <v>23</v>
      </c>
      <c r="F14" s="813" t="s">
        <v>23</v>
      </c>
      <c r="G14" s="813" t="s">
        <v>24</v>
      </c>
      <c r="H14" s="813" t="s">
        <v>25</v>
      </c>
      <c r="I14" s="813" t="s">
        <v>26</v>
      </c>
    </row>
    <row r="15" spans="1:9" x14ac:dyDescent="0.25">
      <c r="A15" s="812"/>
      <c r="B15" s="813"/>
      <c r="C15" s="813" t="s">
        <v>27</v>
      </c>
      <c r="D15" s="813" t="s">
        <v>28</v>
      </c>
      <c r="E15" s="813"/>
      <c r="F15" s="813"/>
      <c r="G15" s="813" t="s">
        <v>29</v>
      </c>
      <c r="H15" s="813" t="s">
        <v>30</v>
      </c>
      <c r="I15" s="813" t="s">
        <v>31</v>
      </c>
    </row>
    <row r="16" spans="1:9" x14ac:dyDescent="0.25">
      <c r="A16" s="812"/>
      <c r="B16" s="813"/>
      <c r="C16" s="813" t="s">
        <v>326</v>
      </c>
      <c r="D16" s="813" t="s">
        <v>33</v>
      </c>
      <c r="E16" s="813" t="s">
        <v>33</v>
      </c>
      <c r="F16" s="813" t="s">
        <v>33</v>
      </c>
      <c r="G16" s="813" t="s">
        <v>33</v>
      </c>
      <c r="H16" s="813" t="s">
        <v>33</v>
      </c>
      <c r="I16" s="813" t="s">
        <v>34</v>
      </c>
    </row>
    <row r="17" spans="1:9" x14ac:dyDescent="0.25">
      <c r="A17" s="814">
        <v>1</v>
      </c>
      <c r="B17" s="815">
        <v>2</v>
      </c>
      <c r="C17" s="816">
        <v>3</v>
      </c>
      <c r="D17" s="815">
        <v>4</v>
      </c>
      <c r="E17" s="815">
        <v>5</v>
      </c>
      <c r="F17" s="815">
        <v>6</v>
      </c>
      <c r="G17" s="816">
        <v>7</v>
      </c>
      <c r="H17" s="815">
        <v>8</v>
      </c>
      <c r="I17" s="815">
        <v>9</v>
      </c>
    </row>
    <row r="18" spans="1:9" x14ac:dyDescent="0.25">
      <c r="A18" s="817">
        <v>1</v>
      </c>
      <c r="B18" s="818" t="s">
        <v>327</v>
      </c>
      <c r="C18" s="817">
        <v>7.97</v>
      </c>
      <c r="D18" s="819">
        <v>-5669.72</v>
      </c>
      <c r="E18" s="818">
        <v>548308.6</v>
      </c>
      <c r="F18" s="820">
        <v>540554.21</v>
      </c>
      <c r="G18" s="821">
        <v>548308.6</v>
      </c>
      <c r="H18" s="819">
        <v>-13424.109999999986</v>
      </c>
      <c r="I18" s="819">
        <v>-13424.109999999986</v>
      </c>
    </row>
    <row r="19" spans="1:9" x14ac:dyDescent="0.25">
      <c r="A19" s="812" t="s">
        <v>36</v>
      </c>
      <c r="B19" s="822" t="s">
        <v>37</v>
      </c>
      <c r="C19" s="823">
        <v>2.62</v>
      </c>
      <c r="D19" s="824" t="s">
        <v>69</v>
      </c>
      <c r="E19" s="821">
        <v>175458.75200000001</v>
      </c>
      <c r="F19" s="824">
        <v>172977.34719999999</v>
      </c>
      <c r="G19" s="821">
        <v>175458.75200000001</v>
      </c>
      <c r="H19" s="825" t="s">
        <v>69</v>
      </c>
      <c r="I19" s="824" t="s">
        <v>69</v>
      </c>
    </row>
    <row r="20" spans="1:9" x14ac:dyDescent="0.25">
      <c r="A20" s="826" t="s">
        <v>38</v>
      </c>
      <c r="B20" s="811" t="s">
        <v>39</v>
      </c>
      <c r="C20" s="827">
        <v>1.33</v>
      </c>
      <c r="D20" s="828"/>
      <c r="E20" s="829">
        <v>87729.376000000004</v>
      </c>
      <c r="F20" s="828">
        <v>86488.673599999995</v>
      </c>
      <c r="G20" s="821">
        <v>87729.376000000004</v>
      </c>
      <c r="H20" s="830"/>
      <c r="I20" s="828"/>
    </row>
    <row r="21" spans="1:9" x14ac:dyDescent="0.25">
      <c r="A21" s="826" t="s">
        <v>40</v>
      </c>
      <c r="B21" s="811" t="s">
        <v>41</v>
      </c>
      <c r="C21" s="827">
        <v>1.63</v>
      </c>
      <c r="D21" s="828"/>
      <c r="E21" s="829">
        <v>109661.72</v>
      </c>
      <c r="F21" s="828">
        <v>108110.842</v>
      </c>
      <c r="G21" s="821">
        <v>109661.72</v>
      </c>
      <c r="H21" s="825"/>
      <c r="I21" s="828"/>
    </row>
    <row r="22" spans="1:9" x14ac:dyDescent="0.25">
      <c r="A22" s="831" t="s">
        <v>42</v>
      </c>
      <c r="B22" s="815" t="s">
        <v>43</v>
      </c>
      <c r="C22" s="816">
        <v>2.39</v>
      </c>
      <c r="D22" s="830"/>
      <c r="E22" s="832">
        <v>159009.49399999998</v>
      </c>
      <c r="F22" s="830">
        <v>156760.72089999999</v>
      </c>
      <c r="G22" s="821">
        <v>159009.49399999998</v>
      </c>
      <c r="H22" s="830"/>
      <c r="I22" s="830"/>
    </row>
    <row r="23" spans="1:9" x14ac:dyDescent="0.25">
      <c r="A23" s="833" t="s">
        <v>44</v>
      </c>
      <c r="B23" s="822" t="s">
        <v>45</v>
      </c>
      <c r="C23" s="823">
        <v>0.26790999999999998</v>
      </c>
      <c r="D23" s="824"/>
      <c r="E23" s="821">
        <v>16449.257999999998</v>
      </c>
      <c r="F23" s="824">
        <v>16216.626299999998</v>
      </c>
      <c r="G23" s="821">
        <v>16449.257999999998</v>
      </c>
      <c r="H23" s="824"/>
      <c r="I23" s="824"/>
    </row>
    <row r="24" spans="1:9" x14ac:dyDescent="0.25">
      <c r="A24" s="820" t="s">
        <v>46</v>
      </c>
      <c r="B24" s="818" t="s">
        <v>136</v>
      </c>
      <c r="C24" s="817">
        <v>3.15</v>
      </c>
      <c r="D24" s="818">
        <v>-38011.050000000003</v>
      </c>
      <c r="E24" s="818">
        <v>201264.64000000001</v>
      </c>
      <c r="F24" s="818">
        <v>210955.54</v>
      </c>
      <c r="G24" s="817">
        <v>201264.64000000001</v>
      </c>
      <c r="H24" s="818">
        <v>-28320.150000000023</v>
      </c>
      <c r="I24" s="818">
        <v>-28320.150000000023</v>
      </c>
    </row>
    <row r="25" spans="1:9" x14ac:dyDescent="0.25">
      <c r="A25" s="834" t="s">
        <v>48</v>
      </c>
      <c r="B25" s="835" t="s">
        <v>47</v>
      </c>
      <c r="C25" s="836">
        <v>2.98</v>
      </c>
      <c r="D25" s="818">
        <v>-25276.84</v>
      </c>
      <c r="E25" s="836">
        <v>203305.04</v>
      </c>
      <c r="F25" s="835">
        <v>201703.25</v>
      </c>
      <c r="G25" s="836">
        <v>203305.04</v>
      </c>
      <c r="H25" s="837">
        <v>-26878.630000000005</v>
      </c>
      <c r="I25" s="818">
        <v>-26878.630000000005</v>
      </c>
    </row>
    <row r="26" spans="1:9" x14ac:dyDescent="0.25">
      <c r="A26" s="834" t="s">
        <v>52</v>
      </c>
      <c r="B26" s="835" t="s">
        <v>179</v>
      </c>
      <c r="C26" s="836">
        <v>0.92</v>
      </c>
      <c r="D26" s="818">
        <v>186.26</v>
      </c>
      <c r="E26" s="836">
        <v>46327.28</v>
      </c>
      <c r="F26" s="835">
        <v>49592.68</v>
      </c>
      <c r="G26" s="836">
        <v>46327.28</v>
      </c>
      <c r="H26" s="835">
        <v>3265.4000000000015</v>
      </c>
      <c r="I26" s="818"/>
    </row>
    <row r="27" spans="1:9" x14ac:dyDescent="0.25">
      <c r="A27" s="838" t="s">
        <v>57</v>
      </c>
      <c r="B27" s="818" t="s">
        <v>180</v>
      </c>
      <c r="C27" s="818">
        <v>1.82</v>
      </c>
      <c r="D27" s="818">
        <v>312448.24</v>
      </c>
      <c r="E27" s="818">
        <v>124166.32</v>
      </c>
      <c r="F27" s="818">
        <v>188390.45</v>
      </c>
      <c r="G27" s="839">
        <v>544083.64</v>
      </c>
      <c r="H27" s="818">
        <v>-43244.950000000012</v>
      </c>
      <c r="I27" s="818">
        <v>-43244.950000000012</v>
      </c>
    </row>
    <row r="28" spans="1:9" x14ac:dyDescent="0.25">
      <c r="A28" s="835"/>
      <c r="B28" s="815" t="s">
        <v>50</v>
      </c>
      <c r="C28" s="817"/>
      <c r="D28" s="818"/>
      <c r="E28" s="817"/>
      <c r="F28" s="818">
        <v>122958.75</v>
      </c>
      <c r="G28" s="817">
        <v>544083.64</v>
      </c>
      <c r="H28" s="818"/>
      <c r="I28" s="818"/>
    </row>
    <row r="29" spans="1:9" x14ac:dyDescent="0.25">
      <c r="A29" s="838"/>
      <c r="B29" s="815" t="s">
        <v>328</v>
      </c>
      <c r="C29" s="817"/>
      <c r="D29" s="818"/>
      <c r="E29" s="817"/>
      <c r="F29" s="818">
        <v>3931.82</v>
      </c>
      <c r="G29" s="817"/>
      <c r="H29" s="818"/>
      <c r="I29" s="818"/>
    </row>
    <row r="30" spans="1:9" x14ac:dyDescent="0.25">
      <c r="A30" s="820"/>
      <c r="B30" s="840" t="s">
        <v>329</v>
      </c>
      <c r="C30" s="817"/>
      <c r="D30" s="818"/>
      <c r="E30" s="817"/>
      <c r="F30" s="818">
        <v>61499.88</v>
      </c>
      <c r="G30" s="817"/>
      <c r="H30" s="818"/>
      <c r="I30" s="818"/>
    </row>
    <row r="31" spans="1:9" x14ac:dyDescent="0.25">
      <c r="A31" s="820" t="s">
        <v>181</v>
      </c>
      <c r="B31" s="818" t="s">
        <v>330</v>
      </c>
      <c r="C31" s="817"/>
      <c r="D31" s="835">
        <v>61499.88</v>
      </c>
      <c r="E31" s="836">
        <v>0</v>
      </c>
      <c r="F31" s="835">
        <v>-61499.88</v>
      </c>
      <c r="G31" s="836">
        <v>0</v>
      </c>
      <c r="H31" s="835">
        <v>0</v>
      </c>
      <c r="I31" s="818"/>
    </row>
    <row r="32" spans="1:9" x14ac:dyDescent="0.25">
      <c r="A32" s="812"/>
      <c r="B32" s="815" t="s">
        <v>50</v>
      </c>
      <c r="C32" s="841"/>
      <c r="D32" s="825"/>
      <c r="E32" s="842"/>
      <c r="F32" s="825"/>
      <c r="G32" s="842"/>
      <c r="H32" s="825"/>
      <c r="I32" s="813"/>
    </row>
    <row r="33" spans="1:9" x14ac:dyDescent="0.25">
      <c r="A33" s="814"/>
      <c r="B33" s="840" t="s">
        <v>331</v>
      </c>
      <c r="C33" s="815"/>
      <c r="D33" s="815"/>
      <c r="E33" s="815">
        <v>0</v>
      </c>
      <c r="F33" s="836">
        <v>-61499.88</v>
      </c>
      <c r="G33" s="815">
        <v>0</v>
      </c>
      <c r="H33" s="815"/>
      <c r="I33" s="815"/>
    </row>
    <row r="34" spans="1:9" x14ac:dyDescent="0.25">
      <c r="A34" s="806" t="s">
        <v>56</v>
      </c>
      <c r="B34" s="807"/>
      <c r="C34" s="807"/>
      <c r="D34" s="805"/>
      <c r="E34" s="807"/>
      <c r="F34" s="807"/>
      <c r="G34" s="807"/>
      <c r="H34" s="807"/>
      <c r="I34" s="807"/>
    </row>
    <row r="35" spans="1:9" x14ac:dyDescent="0.25">
      <c r="A35" s="843" t="s">
        <v>182</v>
      </c>
      <c r="B35" s="827" t="s">
        <v>58</v>
      </c>
      <c r="C35" s="811" t="s">
        <v>62</v>
      </c>
      <c r="D35" s="810" t="s">
        <v>60</v>
      </c>
      <c r="E35" s="827" t="s">
        <v>61</v>
      </c>
      <c r="F35" s="811" t="s">
        <v>62</v>
      </c>
      <c r="G35" s="811"/>
      <c r="H35" s="827" t="s">
        <v>184</v>
      </c>
      <c r="I35" s="810"/>
    </row>
    <row r="36" spans="1:9" x14ac:dyDescent="0.25">
      <c r="A36" s="812"/>
      <c r="B36" s="841"/>
      <c r="C36" s="822" t="s">
        <v>64</v>
      </c>
      <c r="D36" s="844" t="s">
        <v>23</v>
      </c>
      <c r="E36" s="823" t="s">
        <v>314</v>
      </c>
      <c r="F36" s="822" t="s">
        <v>30</v>
      </c>
      <c r="G36" s="822"/>
      <c r="H36" s="823"/>
      <c r="I36" s="844"/>
    </row>
    <row r="37" spans="1:9" x14ac:dyDescent="0.25">
      <c r="A37" s="820"/>
      <c r="B37" s="823" t="s">
        <v>66</v>
      </c>
      <c r="C37" s="830">
        <v>4653</v>
      </c>
      <c r="D37" s="815">
        <v>7350</v>
      </c>
      <c r="E37" s="821">
        <v>1102.5</v>
      </c>
      <c r="F37" s="824">
        <v>10900.5</v>
      </c>
      <c r="G37" s="824">
        <v>0</v>
      </c>
      <c r="H37" s="821">
        <v>10900.5</v>
      </c>
      <c r="I37" s="844"/>
    </row>
    <row r="38" spans="1:9" x14ac:dyDescent="0.25">
      <c r="A38" s="809" t="s">
        <v>67</v>
      </c>
      <c r="B38" s="809"/>
      <c r="C38" s="809"/>
      <c r="D38" s="845"/>
      <c r="E38" s="809"/>
      <c r="F38" s="809"/>
      <c r="G38" s="809"/>
      <c r="H38" s="809"/>
      <c r="I38" s="809"/>
    </row>
    <row r="39" spans="1:9" x14ac:dyDescent="0.25">
      <c r="A39" s="806" t="s">
        <v>68</v>
      </c>
      <c r="B39" s="805"/>
      <c r="C39" s="806"/>
      <c r="D39" s="806"/>
      <c r="E39" s="809"/>
      <c r="F39" s="809"/>
      <c r="G39" s="809"/>
      <c r="H39" s="809"/>
      <c r="I39" s="809"/>
    </row>
    <row r="40" spans="1:9" x14ac:dyDescent="0.25">
      <c r="A40" s="810" t="s">
        <v>69</v>
      </c>
      <c r="B40" s="846" t="s">
        <v>70</v>
      </c>
      <c r="C40" s="811" t="s">
        <v>71</v>
      </c>
      <c r="D40" s="827" t="s">
        <v>72</v>
      </c>
      <c r="E40" s="811" t="s">
        <v>73</v>
      </c>
      <c r="F40" s="827" t="s">
        <v>74</v>
      </c>
      <c r="G40" s="847" t="s">
        <v>75</v>
      </c>
      <c r="H40" s="811" t="s">
        <v>76</v>
      </c>
      <c r="I40" s="810" t="s">
        <v>19</v>
      </c>
    </row>
    <row r="41" spans="1:9" x14ac:dyDescent="0.25">
      <c r="A41" s="812"/>
      <c r="B41" s="848" t="s">
        <v>77</v>
      </c>
      <c r="C41" s="813" t="s">
        <v>78</v>
      </c>
      <c r="D41" s="841" t="s">
        <v>79</v>
      </c>
      <c r="E41" s="813" t="s">
        <v>80</v>
      </c>
      <c r="F41" s="841" t="s">
        <v>81</v>
      </c>
      <c r="G41" s="849" t="s">
        <v>82</v>
      </c>
      <c r="H41" s="813" t="s">
        <v>83</v>
      </c>
      <c r="I41" s="812" t="s">
        <v>84</v>
      </c>
    </row>
    <row r="42" spans="1:9" x14ac:dyDescent="0.25">
      <c r="A42" s="812"/>
      <c r="B42" s="849"/>
      <c r="C42" s="813"/>
      <c r="D42" s="841"/>
      <c r="E42" s="813"/>
      <c r="F42" s="841" t="s">
        <v>85</v>
      </c>
      <c r="G42" s="850" t="s">
        <v>86</v>
      </c>
      <c r="H42" s="813"/>
      <c r="I42" s="812" t="s">
        <v>332</v>
      </c>
    </row>
    <row r="43" spans="1:9" x14ac:dyDescent="0.25">
      <c r="A43" s="814">
        <v>1</v>
      </c>
      <c r="B43" s="816" t="s">
        <v>88</v>
      </c>
      <c r="C43" s="835">
        <v>25.1</v>
      </c>
      <c r="D43" s="815">
        <v>-62329.18</v>
      </c>
      <c r="E43" s="851">
        <v>414778.12</v>
      </c>
      <c r="F43" s="815">
        <v>410772.86</v>
      </c>
      <c r="G43" s="852">
        <v>414778.12</v>
      </c>
      <c r="H43" s="815">
        <v>-66334.44</v>
      </c>
      <c r="I43" s="815">
        <v>-66334.44</v>
      </c>
    </row>
    <row r="44" spans="1:9" x14ac:dyDescent="0.25">
      <c r="A44" s="812">
        <v>2</v>
      </c>
      <c r="B44" s="813" t="s">
        <v>89</v>
      </c>
      <c r="C44" s="806">
        <v>154.13460000000001</v>
      </c>
      <c r="D44" s="815">
        <v>-159240.41</v>
      </c>
      <c r="E44" s="807">
        <v>611094.15</v>
      </c>
      <c r="F44" s="813">
        <v>587013.87</v>
      </c>
      <c r="G44" s="841">
        <v>611094.15</v>
      </c>
      <c r="H44" s="813">
        <v>-183320.69000000006</v>
      </c>
      <c r="I44" s="810">
        <v>-183320.69000000006</v>
      </c>
    </row>
    <row r="45" spans="1:9" x14ac:dyDescent="0.25">
      <c r="A45" s="814"/>
      <c r="B45" s="815" t="s">
        <v>90</v>
      </c>
      <c r="C45" s="836"/>
      <c r="D45" s="815" t="s">
        <v>69</v>
      </c>
      <c r="E45" s="816"/>
      <c r="F45" s="815"/>
      <c r="G45" s="852"/>
      <c r="H45" s="815"/>
      <c r="I45" s="810"/>
    </row>
    <row r="46" spans="1:9" x14ac:dyDescent="0.25">
      <c r="A46" s="814">
        <v>3</v>
      </c>
      <c r="B46" s="815" t="s">
        <v>91</v>
      </c>
      <c r="C46" s="836">
        <v>1914.46</v>
      </c>
      <c r="D46" s="815">
        <v>-591690.96</v>
      </c>
      <c r="E46" s="816">
        <v>1761063.86</v>
      </c>
      <c r="F46" s="815">
        <v>1739807.8</v>
      </c>
      <c r="G46" s="852">
        <v>1761063.86</v>
      </c>
      <c r="H46" s="822">
        <v>-612947.02000000025</v>
      </c>
      <c r="I46" s="814">
        <v>-612947.02000000025</v>
      </c>
    </row>
    <row r="47" spans="1:9" x14ac:dyDescent="0.25">
      <c r="A47" s="807"/>
      <c r="B47" s="807" t="s">
        <v>69</v>
      </c>
      <c r="C47" s="807"/>
      <c r="D47" s="807"/>
      <c r="E47" s="807"/>
      <c r="F47" s="807" t="s">
        <v>69</v>
      </c>
      <c r="G47" s="807"/>
      <c r="H47" s="807"/>
      <c r="I47" s="807"/>
    </row>
    <row r="48" spans="1:9" x14ac:dyDescent="0.25">
      <c r="A48" s="806" t="s">
        <v>333</v>
      </c>
      <c r="B48" s="807"/>
      <c r="C48" s="807"/>
      <c r="D48" s="807"/>
      <c r="E48" s="807"/>
      <c r="F48" s="807"/>
      <c r="G48" s="807"/>
      <c r="H48" s="807"/>
      <c r="I48" s="807"/>
    </row>
    <row r="49" spans="1:9" x14ac:dyDescent="0.25">
      <c r="A49" s="809" t="s">
        <v>334</v>
      </c>
      <c r="B49" s="807"/>
      <c r="C49" s="807"/>
      <c r="D49" s="807"/>
      <c r="E49" s="807"/>
      <c r="F49" s="807"/>
      <c r="G49" s="807"/>
      <c r="H49" s="807"/>
      <c r="I49" s="807"/>
    </row>
    <row r="50" spans="1:9" x14ac:dyDescent="0.25">
      <c r="A50" s="827" t="s">
        <v>12</v>
      </c>
      <c r="B50" s="811" t="s">
        <v>94</v>
      </c>
      <c r="C50" s="827" t="s">
        <v>95</v>
      </c>
      <c r="D50" s="827"/>
      <c r="E50" s="827"/>
      <c r="F50" s="847" t="s">
        <v>206</v>
      </c>
      <c r="G50" s="827"/>
      <c r="H50" s="810" t="s">
        <v>335</v>
      </c>
      <c r="I50" s="810" t="s">
        <v>97</v>
      </c>
    </row>
    <row r="51" spans="1:9" x14ac:dyDescent="0.25">
      <c r="A51" s="841" t="s">
        <v>98</v>
      </c>
      <c r="B51" s="813" t="s">
        <v>99</v>
      </c>
      <c r="C51" s="841"/>
      <c r="D51" s="841"/>
      <c r="E51" s="841"/>
      <c r="F51" s="849" t="s">
        <v>336</v>
      </c>
      <c r="G51" s="841"/>
      <c r="H51" s="812"/>
      <c r="I51" s="812" t="s">
        <v>101</v>
      </c>
    </row>
    <row r="52" spans="1:9" x14ac:dyDescent="0.25">
      <c r="A52" s="841"/>
      <c r="B52" s="822"/>
      <c r="C52" s="841"/>
      <c r="D52" s="841"/>
      <c r="E52" s="841"/>
      <c r="F52" s="850" t="s">
        <v>189</v>
      </c>
      <c r="G52" s="823"/>
      <c r="H52" s="844"/>
      <c r="I52" s="812"/>
    </row>
    <row r="53" spans="1:9" x14ac:dyDescent="0.25">
      <c r="A53" s="853" t="s">
        <v>103</v>
      </c>
      <c r="B53" s="854"/>
      <c r="C53" s="855" t="s">
        <v>104</v>
      </c>
      <c r="D53" s="855"/>
      <c r="E53" s="855"/>
      <c r="F53" s="849"/>
      <c r="G53" s="841"/>
      <c r="H53" s="812"/>
      <c r="I53" s="810"/>
    </row>
    <row r="54" spans="1:9" x14ac:dyDescent="0.25">
      <c r="A54" s="856"/>
      <c r="B54" s="813"/>
      <c r="C54" s="841" t="s">
        <v>55</v>
      </c>
      <c r="D54" s="841"/>
      <c r="E54" s="841"/>
      <c r="F54" s="849" t="s">
        <v>69</v>
      </c>
      <c r="G54" s="841"/>
      <c r="H54" s="812" t="s">
        <v>69</v>
      </c>
      <c r="I54" s="812" t="s">
        <v>69</v>
      </c>
    </row>
    <row r="55" spans="1:9" x14ac:dyDescent="0.25">
      <c r="A55" s="856" t="s">
        <v>105</v>
      </c>
      <c r="B55" s="857">
        <v>42394</v>
      </c>
      <c r="C55" s="841" t="s">
        <v>337</v>
      </c>
      <c r="D55" s="841"/>
      <c r="E55" s="841"/>
      <c r="F55" s="849"/>
      <c r="G55" s="842">
        <v>24.51376921183132</v>
      </c>
      <c r="H55" s="812"/>
      <c r="I55" s="812">
        <v>139400</v>
      </c>
    </row>
    <row r="56" spans="1:9" x14ac:dyDescent="0.25">
      <c r="A56" s="856"/>
      <c r="B56" s="857"/>
      <c r="C56" s="841" t="s">
        <v>338</v>
      </c>
      <c r="D56" s="841"/>
      <c r="E56" s="841"/>
      <c r="F56" s="849"/>
      <c r="G56" s="842"/>
      <c r="H56" s="812"/>
      <c r="I56" s="813"/>
    </row>
    <row r="57" spans="1:9" x14ac:dyDescent="0.25">
      <c r="A57" s="856"/>
      <c r="B57" s="857"/>
      <c r="C57" s="841" t="s">
        <v>339</v>
      </c>
      <c r="D57" s="841"/>
      <c r="E57" s="841"/>
      <c r="F57" s="849"/>
      <c r="G57" s="842"/>
      <c r="H57" s="812"/>
      <c r="I57" s="812"/>
    </row>
    <row r="58" spans="1:9" x14ac:dyDescent="0.25">
      <c r="A58" s="856" t="s">
        <v>340</v>
      </c>
      <c r="B58" s="857">
        <v>42408</v>
      </c>
      <c r="C58" s="841" t="s">
        <v>341</v>
      </c>
      <c r="D58" s="841"/>
      <c r="E58" s="841"/>
      <c r="F58" s="849"/>
      <c r="G58" s="842">
        <v>2.0813438610065766</v>
      </c>
      <c r="H58" s="812"/>
      <c r="I58" s="812">
        <v>11835.77</v>
      </c>
    </row>
    <row r="59" spans="1:9" x14ac:dyDescent="0.25">
      <c r="A59" s="856" t="s">
        <v>40</v>
      </c>
      <c r="B59" s="857">
        <v>42374</v>
      </c>
      <c r="C59" s="841" t="s">
        <v>342</v>
      </c>
      <c r="D59" s="841"/>
      <c r="E59" s="841"/>
      <c r="F59" s="849"/>
      <c r="G59" s="858">
        <v>0.29894840502233316</v>
      </c>
      <c r="H59" s="812"/>
      <c r="I59" s="812">
        <v>1700</v>
      </c>
    </row>
    <row r="60" spans="1:9" x14ac:dyDescent="0.25">
      <c r="A60" s="856" t="s">
        <v>42</v>
      </c>
      <c r="B60" s="857">
        <v>42531</v>
      </c>
      <c r="C60" s="841" t="s">
        <v>343</v>
      </c>
      <c r="D60" s="841"/>
      <c r="E60" s="841"/>
      <c r="F60" s="849"/>
      <c r="G60" s="858">
        <v>5.0997080856750951</v>
      </c>
      <c r="H60" s="812"/>
      <c r="I60" s="812">
        <v>29000</v>
      </c>
    </row>
    <row r="61" spans="1:9" x14ac:dyDescent="0.25">
      <c r="A61" s="856" t="s">
        <v>44</v>
      </c>
      <c r="B61" s="857">
        <v>42522</v>
      </c>
      <c r="C61" s="841" t="s">
        <v>344</v>
      </c>
      <c r="D61" s="841"/>
      <c r="E61" s="841"/>
      <c r="F61" s="849"/>
      <c r="G61" s="858">
        <v>2.8327999155910386</v>
      </c>
      <c r="H61" s="812"/>
      <c r="I61" s="812">
        <v>16109</v>
      </c>
    </row>
    <row r="62" spans="1:9" x14ac:dyDescent="0.25">
      <c r="A62" s="856" t="s">
        <v>249</v>
      </c>
      <c r="B62" s="857">
        <v>42355</v>
      </c>
      <c r="C62" s="841" t="s">
        <v>345</v>
      </c>
      <c r="D62" s="841"/>
      <c r="E62" s="841"/>
      <c r="F62" s="849"/>
      <c r="G62" s="858">
        <v>57.6437326346147</v>
      </c>
      <c r="H62" s="812"/>
      <c r="I62" s="812">
        <v>327796.84999999998</v>
      </c>
    </row>
    <row r="63" spans="1:9" x14ac:dyDescent="0.25">
      <c r="A63" s="856" t="s">
        <v>346</v>
      </c>
      <c r="B63" s="857">
        <v>42634</v>
      </c>
      <c r="C63" s="841" t="s">
        <v>347</v>
      </c>
      <c r="D63" s="841"/>
      <c r="E63" s="841"/>
      <c r="F63" s="849"/>
      <c r="G63" s="858">
        <v>2.0813843069672564</v>
      </c>
      <c r="H63" s="812"/>
      <c r="I63" s="812">
        <v>11836</v>
      </c>
    </row>
    <row r="64" spans="1:9" x14ac:dyDescent="0.25">
      <c r="A64" s="856" t="s">
        <v>348</v>
      </c>
      <c r="B64" s="857">
        <v>42626</v>
      </c>
      <c r="C64" s="841" t="s">
        <v>349</v>
      </c>
      <c r="D64" s="841"/>
      <c r="E64" s="841"/>
      <c r="F64" s="849"/>
      <c r="G64" s="858">
        <v>1.1265114479653924</v>
      </c>
      <c r="H64" s="812"/>
      <c r="I64" s="812">
        <v>6406.02</v>
      </c>
    </row>
    <row r="65" spans="1:9" x14ac:dyDescent="0.25">
      <c r="A65" s="856"/>
      <c r="B65" s="813"/>
      <c r="C65" s="809" t="s">
        <v>111</v>
      </c>
      <c r="D65" s="809"/>
      <c r="E65" s="809"/>
      <c r="F65" s="839"/>
      <c r="G65" s="859">
        <v>95.67819786867372</v>
      </c>
      <c r="H65" s="844"/>
      <c r="I65" s="838">
        <v>544083.64</v>
      </c>
    </row>
    <row r="66" spans="1:9" x14ac:dyDescent="0.25">
      <c r="A66" s="810"/>
      <c r="B66" s="811"/>
      <c r="C66" s="847"/>
      <c r="D66" s="827"/>
      <c r="E66" s="810"/>
      <c r="F66" s="849"/>
      <c r="G66" s="816"/>
      <c r="H66" s="812"/>
      <c r="I66" s="811"/>
    </row>
    <row r="67" spans="1:9" x14ac:dyDescent="0.25">
      <c r="A67" s="810" t="s">
        <v>46</v>
      </c>
      <c r="B67" s="837" t="s">
        <v>112</v>
      </c>
      <c r="C67" s="846" t="s">
        <v>113</v>
      </c>
      <c r="D67" s="827"/>
      <c r="E67" s="810"/>
      <c r="F67" s="847" t="s">
        <v>114</v>
      </c>
      <c r="G67" s="842"/>
      <c r="H67" s="810"/>
      <c r="I67" s="811"/>
    </row>
    <row r="68" spans="1:9" x14ac:dyDescent="0.25">
      <c r="A68" s="856" t="s">
        <v>167</v>
      </c>
      <c r="B68" s="857"/>
      <c r="C68" s="841"/>
      <c r="D68" s="841"/>
      <c r="E68" s="841"/>
      <c r="F68" s="849"/>
      <c r="G68" s="842"/>
      <c r="H68" s="812"/>
      <c r="I68" s="812"/>
    </row>
    <row r="69" spans="1:9" x14ac:dyDescent="0.25">
      <c r="A69" s="856" t="s">
        <v>224</v>
      </c>
      <c r="B69" s="857"/>
      <c r="C69" s="841"/>
      <c r="D69" s="841"/>
      <c r="E69" s="841"/>
      <c r="F69" s="849"/>
      <c r="G69" s="842"/>
      <c r="H69" s="812"/>
      <c r="I69" s="812"/>
    </row>
    <row r="70" spans="1:9" x14ac:dyDescent="0.25">
      <c r="A70" s="833"/>
      <c r="B70" s="822" t="s">
        <v>112</v>
      </c>
      <c r="C70" s="839" t="s">
        <v>111</v>
      </c>
      <c r="D70" s="817"/>
      <c r="E70" s="820"/>
      <c r="F70" s="839" t="s">
        <v>69</v>
      </c>
      <c r="G70" s="821">
        <v>0</v>
      </c>
      <c r="H70" s="820"/>
      <c r="I70" s="818">
        <v>0</v>
      </c>
    </row>
    <row r="71" spans="1:9" x14ac:dyDescent="0.25">
      <c r="A71" s="807" t="s">
        <v>350</v>
      </c>
      <c r="B71" s="807"/>
      <c r="C71" s="807"/>
      <c r="D71" s="807"/>
      <c r="E71" s="807"/>
      <c r="F71" s="807"/>
      <c r="G71" s="860"/>
      <c r="H71" s="807"/>
      <c r="I71" s="80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workbookViewId="0">
      <selection activeCell="L36" sqref="L36"/>
    </sheetView>
  </sheetViews>
  <sheetFormatPr defaultRowHeight="15" x14ac:dyDescent="0.25"/>
  <cols>
    <col min="2" max="2" width="31.85546875" bestFit="1" customWidth="1"/>
    <col min="9" max="9" width="18.28515625" bestFit="1" customWidth="1"/>
  </cols>
  <sheetData>
    <row r="1" spans="1:9" x14ac:dyDescent="0.25">
      <c r="A1" s="862" t="s">
        <v>0</v>
      </c>
      <c r="B1" s="863"/>
      <c r="C1" s="863"/>
      <c r="D1" s="863"/>
      <c r="E1" s="863"/>
      <c r="F1" s="863"/>
      <c r="G1" s="863"/>
      <c r="H1" s="863"/>
      <c r="I1" s="863"/>
    </row>
    <row r="2" spans="1:9" x14ac:dyDescent="0.25">
      <c r="A2" s="862" t="s">
        <v>1</v>
      </c>
      <c r="B2" s="863"/>
      <c r="C2" s="863"/>
      <c r="D2" s="863"/>
      <c r="E2" s="863"/>
      <c r="F2" s="863"/>
      <c r="G2" s="863"/>
      <c r="H2" s="863"/>
      <c r="I2" s="864"/>
    </row>
    <row r="3" spans="1:9" x14ac:dyDescent="0.25">
      <c r="A3" s="862" t="s">
        <v>2</v>
      </c>
      <c r="B3" s="863"/>
      <c r="C3" s="863"/>
      <c r="D3" s="863"/>
      <c r="E3" s="863"/>
      <c r="F3" s="863"/>
      <c r="G3" s="863"/>
      <c r="H3" s="863"/>
      <c r="I3" s="863"/>
    </row>
    <row r="4" spans="1:9" x14ac:dyDescent="0.25">
      <c r="A4" s="862" t="s">
        <v>120</v>
      </c>
      <c r="B4" s="863"/>
      <c r="C4" s="863"/>
      <c r="D4" s="863"/>
      <c r="E4" s="863"/>
      <c r="F4" s="863"/>
      <c r="G4" s="863"/>
      <c r="H4" s="863"/>
      <c r="I4" s="863"/>
    </row>
    <row r="5" spans="1:9" x14ac:dyDescent="0.25">
      <c r="A5" s="862" t="s">
        <v>4</v>
      </c>
      <c r="B5" s="863"/>
      <c r="C5" s="863"/>
      <c r="D5" s="863"/>
      <c r="E5" s="863"/>
      <c r="F5" s="863"/>
      <c r="G5" s="863"/>
      <c r="H5" s="863"/>
      <c r="I5" s="863"/>
    </row>
    <row r="6" spans="1:9" x14ac:dyDescent="0.25">
      <c r="A6" s="862" t="s">
        <v>351</v>
      </c>
      <c r="B6" s="863"/>
      <c r="C6" s="863"/>
      <c r="D6" s="863"/>
      <c r="E6" s="863"/>
      <c r="F6" s="863"/>
      <c r="G6" s="863"/>
      <c r="H6" s="863"/>
      <c r="I6" s="863"/>
    </row>
    <row r="7" spans="1:9" x14ac:dyDescent="0.25">
      <c r="A7" s="863" t="s">
        <v>352</v>
      </c>
      <c r="B7" s="863"/>
      <c r="C7" s="863"/>
      <c r="D7" s="863"/>
      <c r="E7" s="863"/>
      <c r="F7" s="863"/>
      <c r="G7" s="863"/>
      <c r="H7" s="863"/>
      <c r="I7" s="863"/>
    </row>
    <row r="8" spans="1:9" x14ac:dyDescent="0.25">
      <c r="A8" s="863" t="s">
        <v>353</v>
      </c>
      <c r="B8" s="863"/>
      <c r="C8" s="863"/>
      <c r="D8" s="863"/>
      <c r="E8" s="863"/>
      <c r="F8" s="863"/>
      <c r="G8" s="863"/>
      <c r="H8" s="863"/>
      <c r="I8" s="863"/>
    </row>
    <row r="9" spans="1:9" x14ac:dyDescent="0.25">
      <c r="A9" s="863" t="s">
        <v>354</v>
      </c>
      <c r="B9" s="863"/>
      <c r="C9" s="863"/>
      <c r="D9" s="863"/>
      <c r="E9" s="863"/>
      <c r="F9" s="863"/>
      <c r="G9" s="863"/>
      <c r="H9" s="863"/>
      <c r="I9" s="863"/>
    </row>
    <row r="10" spans="1:9" x14ac:dyDescent="0.25">
      <c r="A10" s="862" t="s">
        <v>9</v>
      </c>
      <c r="B10" s="863"/>
      <c r="C10" s="863"/>
      <c r="D10" s="863"/>
      <c r="E10" s="863"/>
      <c r="F10" s="863"/>
      <c r="G10" s="863"/>
      <c r="H10" s="863"/>
      <c r="I10" s="863"/>
    </row>
    <row r="11" spans="1:9" x14ac:dyDescent="0.25">
      <c r="A11" s="862" t="s">
        <v>10</v>
      </c>
      <c r="B11" s="863"/>
      <c r="C11" s="863"/>
      <c r="D11" s="863"/>
      <c r="E11" s="863"/>
      <c r="F11" s="863"/>
      <c r="G11" s="863"/>
      <c r="H11" s="863"/>
      <c r="I11" s="863"/>
    </row>
    <row r="12" spans="1:9" x14ac:dyDescent="0.25">
      <c r="A12" s="865" t="s">
        <v>11</v>
      </c>
      <c r="B12" s="863"/>
      <c r="C12" s="863"/>
      <c r="D12" s="863"/>
      <c r="E12" s="863"/>
      <c r="F12" s="863"/>
      <c r="G12" s="863"/>
      <c r="H12" s="863"/>
      <c r="I12" s="863"/>
    </row>
    <row r="13" spans="1:9" x14ac:dyDescent="0.25">
      <c r="A13" s="866" t="s">
        <v>12</v>
      </c>
      <c r="B13" s="866" t="s">
        <v>13</v>
      </c>
      <c r="C13" s="866" t="s">
        <v>14</v>
      </c>
      <c r="D13" s="866" t="s">
        <v>15</v>
      </c>
      <c r="E13" s="866" t="s">
        <v>16</v>
      </c>
      <c r="F13" s="866" t="s">
        <v>17</v>
      </c>
      <c r="G13" s="866" t="s">
        <v>18</v>
      </c>
      <c r="H13" s="866" t="s">
        <v>15</v>
      </c>
      <c r="I13" s="866" t="s">
        <v>19</v>
      </c>
    </row>
    <row r="14" spans="1:9" x14ac:dyDescent="0.25">
      <c r="A14" s="867" t="s">
        <v>20</v>
      </c>
      <c r="B14" s="867"/>
      <c r="C14" s="867" t="s">
        <v>127</v>
      </c>
      <c r="D14" s="867" t="s">
        <v>22</v>
      </c>
      <c r="E14" s="867" t="s">
        <v>23</v>
      </c>
      <c r="F14" s="867" t="s">
        <v>23</v>
      </c>
      <c r="G14" s="867" t="s">
        <v>24</v>
      </c>
      <c r="H14" s="867" t="s">
        <v>25</v>
      </c>
      <c r="I14" s="867" t="s">
        <v>26</v>
      </c>
    </row>
    <row r="15" spans="1:9" x14ac:dyDescent="0.25">
      <c r="A15" s="867"/>
      <c r="B15" s="867"/>
      <c r="C15" s="867" t="s">
        <v>27</v>
      </c>
      <c r="D15" s="867" t="s">
        <v>28</v>
      </c>
      <c r="E15" s="867"/>
      <c r="F15" s="867"/>
      <c r="G15" s="867" t="s">
        <v>29</v>
      </c>
      <c r="H15" s="867" t="s">
        <v>30</v>
      </c>
      <c r="I15" s="867" t="s">
        <v>31</v>
      </c>
    </row>
    <row r="16" spans="1:9" x14ac:dyDescent="0.25">
      <c r="A16" s="867"/>
      <c r="B16" s="867"/>
      <c r="C16" s="867" t="s">
        <v>32</v>
      </c>
      <c r="D16" s="867" t="s">
        <v>33</v>
      </c>
      <c r="E16" s="867" t="s">
        <v>33</v>
      </c>
      <c r="F16" s="867" t="s">
        <v>33</v>
      </c>
      <c r="G16" s="867" t="s">
        <v>33</v>
      </c>
      <c r="H16" s="867" t="s">
        <v>33</v>
      </c>
      <c r="I16" s="867" t="s">
        <v>34</v>
      </c>
    </row>
    <row r="17" spans="1:9" x14ac:dyDescent="0.25">
      <c r="A17" s="868">
        <v>1</v>
      </c>
      <c r="B17" s="869">
        <v>2</v>
      </c>
      <c r="C17" s="870">
        <v>3</v>
      </c>
      <c r="D17" s="869">
        <v>4</v>
      </c>
      <c r="E17" s="868">
        <v>5</v>
      </c>
      <c r="F17" s="869">
        <v>6</v>
      </c>
      <c r="G17" s="868">
        <v>7</v>
      </c>
      <c r="H17" s="869">
        <v>8</v>
      </c>
      <c r="I17" s="869">
        <v>9</v>
      </c>
    </row>
    <row r="18" spans="1:9" x14ac:dyDescent="0.25">
      <c r="A18" s="871">
        <v>1</v>
      </c>
      <c r="B18" s="871" t="s">
        <v>176</v>
      </c>
      <c r="C18" s="872"/>
      <c r="D18" s="873"/>
      <c r="E18" s="874" t="s">
        <v>69</v>
      </c>
      <c r="F18" s="875" t="s">
        <v>69</v>
      </c>
      <c r="G18" s="876"/>
      <c r="H18" s="875" t="s">
        <v>69</v>
      </c>
      <c r="I18" s="877" t="s">
        <v>69</v>
      </c>
    </row>
    <row r="19" spans="1:9" x14ac:dyDescent="0.25">
      <c r="A19" s="878"/>
      <c r="B19" s="878" t="s">
        <v>177</v>
      </c>
      <c r="C19" s="879">
        <v>7.97</v>
      </c>
      <c r="D19" s="880">
        <v>-28257.43</v>
      </c>
      <c r="E19" s="881">
        <v>321226.68</v>
      </c>
      <c r="F19" s="880">
        <v>307667.5</v>
      </c>
      <c r="G19" s="881">
        <v>321226.68</v>
      </c>
      <c r="H19" s="882">
        <v>-41816.609999999986</v>
      </c>
      <c r="I19" s="880">
        <v>-41816.609999999986</v>
      </c>
    </row>
    <row r="20" spans="1:9" x14ac:dyDescent="0.25">
      <c r="A20" s="867" t="s">
        <v>36</v>
      </c>
      <c r="B20" s="883" t="s">
        <v>37</v>
      </c>
      <c r="C20" s="884">
        <v>2.62</v>
      </c>
      <c r="D20" s="885"/>
      <c r="E20" s="886">
        <v>106004.80440000001</v>
      </c>
      <c r="F20" s="887">
        <v>307667.5</v>
      </c>
      <c r="G20" s="888">
        <v>106004.80440000001</v>
      </c>
      <c r="H20" s="885"/>
      <c r="I20" s="889"/>
    </row>
    <row r="21" spans="1:9" x14ac:dyDescent="0.25">
      <c r="A21" s="890" t="s">
        <v>38</v>
      </c>
      <c r="B21" s="866" t="s">
        <v>39</v>
      </c>
      <c r="C21" s="870">
        <v>1.33</v>
      </c>
      <c r="D21" s="891"/>
      <c r="E21" s="892">
        <v>54608.535600000003</v>
      </c>
      <c r="F21" s="893">
        <v>52303.475000000006</v>
      </c>
      <c r="G21" s="870">
        <v>54608.535600000003</v>
      </c>
      <c r="H21" s="891"/>
      <c r="I21" s="921"/>
    </row>
    <row r="22" spans="1:9" x14ac:dyDescent="0.25">
      <c r="A22" s="890" t="s">
        <v>40</v>
      </c>
      <c r="B22" s="866" t="s">
        <v>41</v>
      </c>
      <c r="C22" s="870">
        <v>1.63</v>
      </c>
      <c r="D22" s="894"/>
      <c r="E22" s="892">
        <v>65209.016040000002</v>
      </c>
      <c r="F22" s="893">
        <v>62456.502500000002</v>
      </c>
      <c r="G22" s="895">
        <v>65209.016040000002</v>
      </c>
      <c r="H22" s="894"/>
      <c r="I22" s="889"/>
    </row>
    <row r="23" spans="1:9" x14ac:dyDescent="0.25">
      <c r="A23" s="890" t="s">
        <v>42</v>
      </c>
      <c r="B23" s="866" t="s">
        <v>43</v>
      </c>
      <c r="C23" s="870">
        <v>2.39</v>
      </c>
      <c r="D23" s="896"/>
      <c r="E23" s="892">
        <v>95404.323959999994</v>
      </c>
      <c r="F23" s="893">
        <v>91377.247499999998</v>
      </c>
      <c r="G23" s="870">
        <v>95404.323959999994</v>
      </c>
      <c r="H23" s="896"/>
      <c r="I23" s="893"/>
    </row>
    <row r="24" spans="1:9" x14ac:dyDescent="0.25">
      <c r="A24" s="897" t="s">
        <v>46</v>
      </c>
      <c r="B24" s="897" t="s">
        <v>47</v>
      </c>
      <c r="C24" s="898">
        <v>2.98</v>
      </c>
      <c r="D24" s="897">
        <v>-20959.79</v>
      </c>
      <c r="E24" s="899">
        <v>120107.04</v>
      </c>
      <c r="F24" s="897">
        <v>115633.39</v>
      </c>
      <c r="G24" s="898">
        <v>120107.04</v>
      </c>
      <c r="H24" s="897">
        <v>-25433.439999999988</v>
      </c>
      <c r="I24" s="897">
        <v>-25433.439999999988</v>
      </c>
    </row>
    <row r="25" spans="1:9" x14ac:dyDescent="0.25">
      <c r="A25" s="875" t="s">
        <v>48</v>
      </c>
      <c r="B25" s="875" t="s">
        <v>180</v>
      </c>
      <c r="C25" s="881">
        <v>1.82</v>
      </c>
      <c r="D25" s="879">
        <v>338390.73</v>
      </c>
      <c r="E25" s="881">
        <v>73354.080000000002</v>
      </c>
      <c r="F25" s="879">
        <v>72837.89</v>
      </c>
      <c r="G25" s="878">
        <v>6777.57</v>
      </c>
      <c r="H25" s="879">
        <v>404451.05</v>
      </c>
      <c r="I25" s="875"/>
    </row>
    <row r="26" spans="1:9" x14ac:dyDescent="0.25">
      <c r="A26" s="897"/>
      <c r="B26" s="869" t="s">
        <v>50</v>
      </c>
      <c r="C26" s="881"/>
      <c r="D26" s="883"/>
      <c r="E26" s="881">
        <v>0</v>
      </c>
      <c r="F26" s="879">
        <v>70470.429999999993</v>
      </c>
      <c r="G26" s="878">
        <v>0</v>
      </c>
      <c r="H26" s="883"/>
      <c r="I26" s="897"/>
    </row>
    <row r="27" spans="1:9" x14ac:dyDescent="0.25">
      <c r="A27" s="879"/>
      <c r="B27" s="869" t="s">
        <v>51</v>
      </c>
      <c r="C27" s="881"/>
      <c r="D27" s="869"/>
      <c r="E27" s="869">
        <v>0</v>
      </c>
      <c r="F27" s="898">
        <v>2367.46</v>
      </c>
      <c r="G27" s="869">
        <v>0</v>
      </c>
      <c r="H27" s="900"/>
      <c r="I27" s="897"/>
    </row>
    <row r="28" spans="1:9" x14ac:dyDescent="0.25">
      <c r="A28" s="897" t="s">
        <v>52</v>
      </c>
      <c r="B28" s="897" t="s">
        <v>140</v>
      </c>
      <c r="C28" s="899"/>
      <c r="D28" s="901" t="s">
        <v>69</v>
      </c>
      <c r="E28" s="865"/>
      <c r="F28" s="901"/>
      <c r="G28" s="865" t="s">
        <v>141</v>
      </c>
      <c r="H28" s="901" t="s">
        <v>69</v>
      </c>
      <c r="I28" s="901"/>
    </row>
    <row r="29" spans="1:9" x14ac:dyDescent="0.25">
      <c r="A29" s="879"/>
      <c r="B29" s="879" t="s">
        <v>305</v>
      </c>
      <c r="C29" s="881"/>
      <c r="D29" s="897">
        <v>114258.16</v>
      </c>
      <c r="E29" s="898">
        <v>0</v>
      </c>
      <c r="F29" s="897">
        <v>5.29</v>
      </c>
      <c r="G29" s="898">
        <v>0</v>
      </c>
      <c r="H29" s="897">
        <v>114263.45</v>
      </c>
      <c r="I29" s="869"/>
    </row>
    <row r="30" spans="1:9" x14ac:dyDescent="0.25">
      <c r="A30" s="867"/>
      <c r="B30" s="883" t="s">
        <v>55</v>
      </c>
      <c r="C30" s="884"/>
      <c r="D30" s="869"/>
      <c r="E30" s="884"/>
      <c r="F30" s="867"/>
      <c r="G30" s="884"/>
      <c r="H30" s="869"/>
      <c r="I30" s="867"/>
    </row>
    <row r="31" spans="1:9" x14ac:dyDescent="0.25">
      <c r="A31" s="869"/>
      <c r="B31" s="869" t="s">
        <v>50</v>
      </c>
      <c r="C31" s="868"/>
      <c r="D31" s="869"/>
      <c r="E31" s="902"/>
      <c r="F31" s="868">
        <v>5.29</v>
      </c>
      <c r="G31" s="902"/>
      <c r="H31" s="869"/>
      <c r="I31" s="902"/>
    </row>
    <row r="32" spans="1:9" x14ac:dyDescent="0.25">
      <c r="A32" s="869"/>
      <c r="B32" s="869" t="s">
        <v>51</v>
      </c>
      <c r="C32" s="868"/>
      <c r="D32" s="869"/>
      <c r="E32" s="868">
        <v>0</v>
      </c>
      <c r="F32" s="869">
        <v>0</v>
      </c>
      <c r="G32" s="868">
        <v>0</v>
      </c>
      <c r="H32" s="869"/>
      <c r="I32" s="869"/>
    </row>
    <row r="33" spans="1:9" x14ac:dyDescent="0.25">
      <c r="A33" s="862" t="s">
        <v>56</v>
      </c>
      <c r="B33" s="863"/>
      <c r="C33" s="863"/>
      <c r="D33" s="903"/>
      <c r="E33" s="904"/>
      <c r="F33" s="904"/>
      <c r="G33" s="863"/>
      <c r="H33" s="905"/>
      <c r="I33" s="863"/>
    </row>
    <row r="34" spans="1:9" x14ac:dyDescent="0.25">
      <c r="A34" s="862"/>
      <c r="B34" s="863"/>
      <c r="C34" s="863"/>
      <c r="D34" s="903"/>
      <c r="E34" s="863"/>
      <c r="F34" s="904"/>
      <c r="G34" s="863"/>
      <c r="H34" s="905"/>
      <c r="I34" s="863"/>
    </row>
    <row r="35" spans="1:9" x14ac:dyDescent="0.25">
      <c r="A35" s="875" t="s">
        <v>57</v>
      </c>
      <c r="B35" s="870" t="s">
        <v>58</v>
      </c>
      <c r="C35" s="866" t="s">
        <v>62</v>
      </c>
      <c r="D35" s="906" t="s">
        <v>60</v>
      </c>
      <c r="E35" s="870" t="s">
        <v>61</v>
      </c>
      <c r="F35" s="866" t="s">
        <v>62</v>
      </c>
      <c r="G35" s="866"/>
      <c r="H35" s="870" t="s">
        <v>184</v>
      </c>
      <c r="I35" s="906"/>
    </row>
    <row r="36" spans="1:9" x14ac:dyDescent="0.25">
      <c r="A36" s="867"/>
      <c r="B36" s="884"/>
      <c r="C36" s="883" t="s">
        <v>64</v>
      </c>
      <c r="D36" s="907" t="s">
        <v>23</v>
      </c>
      <c r="E36" s="888" t="s">
        <v>314</v>
      </c>
      <c r="F36" s="883" t="s">
        <v>30</v>
      </c>
      <c r="G36" s="883"/>
      <c r="H36" s="888"/>
      <c r="I36" s="907"/>
    </row>
    <row r="37" spans="1:9" x14ac:dyDescent="0.25">
      <c r="A37" s="879"/>
      <c r="B37" s="888" t="s">
        <v>66</v>
      </c>
      <c r="C37" s="869">
        <v>4653</v>
      </c>
      <c r="D37" s="869">
        <v>7350</v>
      </c>
      <c r="E37" s="886">
        <v>1102.5</v>
      </c>
      <c r="F37" s="887">
        <v>10900.5</v>
      </c>
      <c r="G37" s="887">
        <v>0</v>
      </c>
      <c r="H37" s="886">
        <v>10900.5</v>
      </c>
      <c r="I37" s="907"/>
    </row>
    <row r="38" spans="1:9" x14ac:dyDescent="0.25">
      <c r="A38" s="865" t="s">
        <v>67</v>
      </c>
      <c r="B38" s="863"/>
      <c r="C38" s="863"/>
      <c r="D38" s="903"/>
      <c r="E38" s="863"/>
      <c r="F38" s="904"/>
      <c r="G38" s="863"/>
      <c r="H38" s="905"/>
      <c r="I38" s="863"/>
    </row>
    <row r="39" spans="1:9" x14ac:dyDescent="0.25">
      <c r="A39" s="862" t="s">
        <v>68</v>
      </c>
      <c r="B39" s="863"/>
      <c r="C39" s="863"/>
      <c r="D39" s="861"/>
      <c r="E39" s="863"/>
      <c r="F39" s="863"/>
      <c r="G39" s="863"/>
      <c r="H39" s="863"/>
      <c r="I39" s="863"/>
    </row>
    <row r="40" spans="1:9" x14ac:dyDescent="0.25">
      <c r="A40" s="866" t="s">
        <v>69</v>
      </c>
      <c r="B40" s="871" t="s">
        <v>70</v>
      </c>
      <c r="C40" s="866" t="s">
        <v>71</v>
      </c>
      <c r="D40" s="870" t="s">
        <v>72</v>
      </c>
      <c r="E40" s="866" t="s">
        <v>73</v>
      </c>
      <c r="F40" s="870" t="s">
        <v>74</v>
      </c>
      <c r="G40" s="866" t="s">
        <v>75</v>
      </c>
      <c r="H40" s="870" t="s">
        <v>76</v>
      </c>
      <c r="I40" s="866" t="s">
        <v>19</v>
      </c>
    </row>
    <row r="41" spans="1:9" x14ac:dyDescent="0.25">
      <c r="A41" s="867"/>
      <c r="B41" s="908" t="s">
        <v>77</v>
      </c>
      <c r="C41" s="867" t="s">
        <v>78</v>
      </c>
      <c r="D41" s="884" t="s">
        <v>79</v>
      </c>
      <c r="E41" s="867" t="s">
        <v>80</v>
      </c>
      <c r="F41" s="884" t="s">
        <v>81</v>
      </c>
      <c r="G41" s="867" t="s">
        <v>82</v>
      </c>
      <c r="H41" s="884" t="s">
        <v>83</v>
      </c>
      <c r="I41" s="867" t="s">
        <v>186</v>
      </c>
    </row>
    <row r="42" spans="1:9" x14ac:dyDescent="0.25">
      <c r="A42" s="867"/>
      <c r="B42" s="909"/>
      <c r="C42" s="867"/>
      <c r="D42" s="884"/>
      <c r="E42" s="867"/>
      <c r="F42" s="884" t="s">
        <v>85</v>
      </c>
      <c r="G42" s="867" t="s">
        <v>86</v>
      </c>
      <c r="H42" s="884"/>
      <c r="I42" s="867" t="s">
        <v>355</v>
      </c>
    </row>
    <row r="43" spans="1:9" x14ac:dyDescent="0.25">
      <c r="A43" s="869">
        <v>1</v>
      </c>
      <c r="B43" s="869" t="s">
        <v>88</v>
      </c>
      <c r="C43" s="898">
        <v>25.1</v>
      </c>
      <c r="D43" s="869">
        <v>-44299.93</v>
      </c>
      <c r="E43" s="910">
        <v>287679.95</v>
      </c>
      <c r="F43" s="869">
        <v>278247.32</v>
      </c>
      <c r="G43" s="869">
        <v>287679.95</v>
      </c>
      <c r="H43" s="869">
        <v>-53732.56</v>
      </c>
      <c r="I43" s="869">
        <v>-53732.56</v>
      </c>
    </row>
    <row r="44" spans="1:9" x14ac:dyDescent="0.25">
      <c r="A44" s="867">
        <v>2</v>
      </c>
      <c r="B44" s="867" t="s">
        <v>89</v>
      </c>
      <c r="C44" s="862">
        <v>154.13460000000001</v>
      </c>
      <c r="D44" s="867">
        <v>-143850.60999999999</v>
      </c>
      <c r="E44" s="863">
        <v>434453.93</v>
      </c>
      <c r="F44" s="867">
        <v>428248.8</v>
      </c>
      <c r="G44" s="869">
        <v>434453.93</v>
      </c>
      <c r="H44" s="869">
        <v>-150055.74</v>
      </c>
      <c r="I44" s="867">
        <v>-150055.74</v>
      </c>
    </row>
    <row r="45" spans="1:9" x14ac:dyDescent="0.25">
      <c r="A45" s="869"/>
      <c r="B45" s="869" t="s">
        <v>90</v>
      </c>
      <c r="C45" s="898"/>
      <c r="D45" s="866" t="s">
        <v>69</v>
      </c>
      <c r="E45" s="868"/>
      <c r="F45" s="869"/>
      <c r="G45" s="884" t="s">
        <v>69</v>
      </c>
      <c r="H45" s="869" t="s">
        <v>69</v>
      </c>
      <c r="I45" s="866" t="s">
        <v>69</v>
      </c>
    </row>
    <row r="46" spans="1:9" x14ac:dyDescent="0.25">
      <c r="A46" s="869">
        <v>3</v>
      </c>
      <c r="B46" s="869" t="s">
        <v>91</v>
      </c>
      <c r="C46" s="898">
        <v>49.228999999999999</v>
      </c>
      <c r="D46" s="869">
        <v>-394248.11</v>
      </c>
      <c r="E46" s="868">
        <v>1185994.45</v>
      </c>
      <c r="F46" s="869">
        <v>1116612.23</v>
      </c>
      <c r="G46" s="869">
        <v>1185994.45</v>
      </c>
      <c r="H46" s="869">
        <v>-463630.32999999996</v>
      </c>
      <c r="I46" s="869">
        <v>-463630.32999999996</v>
      </c>
    </row>
    <row r="47" spans="1:9" x14ac:dyDescent="0.25">
      <c r="A47" s="862"/>
      <c r="B47" s="862"/>
      <c r="C47" s="862"/>
      <c r="D47" s="862"/>
      <c r="E47" s="862"/>
      <c r="F47" s="862"/>
      <c r="G47" s="862"/>
      <c r="H47" s="863"/>
      <c r="I47" s="863"/>
    </row>
    <row r="48" spans="1:9" x14ac:dyDescent="0.25">
      <c r="A48" s="862"/>
      <c r="B48" s="862"/>
      <c r="C48" s="862" t="s">
        <v>356</v>
      </c>
      <c r="D48" s="862"/>
      <c r="E48" s="862"/>
      <c r="F48" s="862"/>
      <c r="G48" s="911"/>
      <c r="H48" s="861"/>
      <c r="I48" s="861"/>
    </row>
    <row r="49" spans="1:9" x14ac:dyDescent="0.25">
      <c r="A49" s="865" t="s">
        <v>357</v>
      </c>
      <c r="B49" s="863"/>
      <c r="C49" s="863"/>
      <c r="D49" s="863"/>
      <c r="E49" s="863"/>
      <c r="F49" s="863"/>
      <c r="G49" s="863"/>
      <c r="H49" s="863"/>
      <c r="I49" s="863"/>
    </row>
    <row r="50" spans="1:9" x14ac:dyDescent="0.25">
      <c r="A50" s="912" t="s">
        <v>12</v>
      </c>
      <c r="B50" s="866" t="s">
        <v>94</v>
      </c>
      <c r="C50" s="870" t="s">
        <v>95</v>
      </c>
      <c r="D50" s="870"/>
      <c r="E50" s="870"/>
      <c r="F50" s="912" t="s">
        <v>206</v>
      </c>
      <c r="G50" s="870"/>
      <c r="H50" s="906" t="s">
        <v>358</v>
      </c>
      <c r="I50" s="866" t="s">
        <v>97</v>
      </c>
    </row>
    <row r="51" spans="1:9" x14ac:dyDescent="0.25">
      <c r="A51" s="909" t="s">
        <v>98</v>
      </c>
      <c r="B51" s="867" t="s">
        <v>99</v>
      </c>
      <c r="C51" s="884"/>
      <c r="D51" s="884"/>
      <c r="E51" s="884"/>
      <c r="F51" s="909" t="s">
        <v>359</v>
      </c>
      <c r="G51" s="884"/>
      <c r="H51" s="913"/>
      <c r="I51" s="867" t="s">
        <v>101</v>
      </c>
    </row>
    <row r="52" spans="1:9" x14ac:dyDescent="0.25">
      <c r="A52" s="909"/>
      <c r="B52" s="867"/>
      <c r="C52" s="884"/>
      <c r="D52" s="884"/>
      <c r="E52" s="884"/>
      <c r="F52" s="909" t="s">
        <v>360</v>
      </c>
      <c r="G52" s="884"/>
      <c r="H52" s="913"/>
      <c r="I52" s="867"/>
    </row>
    <row r="53" spans="1:9" x14ac:dyDescent="0.25">
      <c r="A53" s="909"/>
      <c r="B53" s="867"/>
      <c r="C53" s="884"/>
      <c r="D53" s="884"/>
      <c r="E53" s="884"/>
      <c r="F53" s="909"/>
      <c r="G53" s="884"/>
      <c r="H53" s="913"/>
      <c r="I53" s="867"/>
    </row>
    <row r="54" spans="1:9" x14ac:dyDescent="0.25">
      <c r="A54" s="914"/>
      <c r="B54" s="883"/>
      <c r="C54" s="884"/>
      <c r="D54" s="884"/>
      <c r="E54" s="884"/>
      <c r="F54" s="909"/>
      <c r="G54" s="884"/>
      <c r="H54" s="913"/>
      <c r="I54" s="883"/>
    </row>
    <row r="55" spans="1:9" x14ac:dyDescent="0.25">
      <c r="A55" s="915" t="s">
        <v>103</v>
      </c>
      <c r="B55" s="901"/>
      <c r="C55" s="876" t="s">
        <v>104</v>
      </c>
      <c r="D55" s="876"/>
      <c r="E55" s="876"/>
      <c r="F55" s="912"/>
      <c r="G55" s="870"/>
      <c r="H55" s="906"/>
      <c r="I55" s="866"/>
    </row>
    <row r="56" spans="1:9" x14ac:dyDescent="0.25">
      <c r="A56" s="916"/>
      <c r="B56" s="867"/>
      <c r="C56" s="884" t="s">
        <v>55</v>
      </c>
      <c r="D56" s="884"/>
      <c r="E56" s="884"/>
      <c r="F56" s="909" t="s">
        <v>69</v>
      </c>
      <c r="G56" s="884"/>
      <c r="H56" s="913" t="s">
        <v>69</v>
      </c>
      <c r="I56" s="867" t="s">
        <v>69</v>
      </c>
    </row>
    <row r="57" spans="1:9" x14ac:dyDescent="0.25">
      <c r="A57" s="916" t="s">
        <v>105</v>
      </c>
      <c r="B57" s="917" t="s">
        <v>361</v>
      </c>
      <c r="C57" s="884" t="s">
        <v>362</v>
      </c>
      <c r="D57" s="884"/>
      <c r="E57" s="884"/>
      <c r="F57" s="909"/>
      <c r="G57" s="918">
        <v>2.0161738457877201</v>
      </c>
      <c r="H57" s="913"/>
      <c r="I57" s="867">
        <v>6777.57</v>
      </c>
    </row>
    <row r="58" spans="1:9" x14ac:dyDescent="0.25">
      <c r="A58" s="916"/>
      <c r="B58" s="867"/>
      <c r="C58" s="865" t="s">
        <v>111</v>
      </c>
      <c r="D58" s="865"/>
      <c r="E58" s="865"/>
      <c r="F58" s="908"/>
      <c r="G58" s="919">
        <v>2.0161738457877201</v>
      </c>
      <c r="H58" s="913"/>
      <c r="I58" s="901">
        <v>6777.57</v>
      </c>
    </row>
    <row r="59" spans="1:9" x14ac:dyDescent="0.25">
      <c r="A59" s="866"/>
      <c r="B59" s="866"/>
      <c r="C59" s="912"/>
      <c r="D59" s="870"/>
      <c r="E59" s="906"/>
      <c r="F59" s="912"/>
      <c r="G59" s="870"/>
      <c r="H59" s="906"/>
      <c r="I59" s="866"/>
    </row>
    <row r="60" spans="1:9" x14ac:dyDescent="0.25">
      <c r="A60" s="866" t="s">
        <v>46</v>
      </c>
      <c r="B60" s="875" t="s">
        <v>112</v>
      </c>
      <c r="C60" s="871" t="s">
        <v>113</v>
      </c>
      <c r="D60" s="870"/>
      <c r="E60" s="906"/>
      <c r="F60" s="912" t="s">
        <v>114</v>
      </c>
      <c r="G60" s="870"/>
      <c r="H60" s="906"/>
      <c r="I60" s="866"/>
    </row>
    <row r="61" spans="1:9" x14ac:dyDescent="0.25">
      <c r="A61" s="920"/>
      <c r="B61" s="883" t="s">
        <v>112</v>
      </c>
      <c r="C61" s="914" t="s">
        <v>111</v>
      </c>
      <c r="D61" s="888"/>
      <c r="E61" s="907"/>
      <c r="F61" s="914" t="s">
        <v>69</v>
      </c>
      <c r="G61" s="888"/>
      <c r="H61" s="907">
        <v>0</v>
      </c>
      <c r="I61" s="883">
        <v>0</v>
      </c>
    </row>
    <row r="62" spans="1:9" x14ac:dyDescent="0.25">
      <c r="A62" s="863"/>
      <c r="B62" s="863"/>
      <c r="C62" s="863"/>
      <c r="D62" s="863"/>
      <c r="E62" s="863"/>
      <c r="F62" s="863"/>
      <c r="G62" s="863"/>
      <c r="H62" s="863"/>
      <c r="I62" s="863"/>
    </row>
    <row r="63" spans="1:9" x14ac:dyDescent="0.25">
      <c r="A63" s="863" t="s">
        <v>363</v>
      </c>
      <c r="B63" s="863"/>
      <c r="C63" s="863"/>
      <c r="D63" s="863" t="s">
        <v>364</v>
      </c>
      <c r="E63" s="863"/>
      <c r="F63" s="863"/>
      <c r="G63" s="863"/>
      <c r="H63" s="863"/>
      <c r="I63" s="86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workbookViewId="0">
      <selection activeCell="K23" sqref="K23"/>
    </sheetView>
  </sheetViews>
  <sheetFormatPr defaultRowHeight="15" x14ac:dyDescent="0.25"/>
  <cols>
    <col min="2" max="2" width="38.140625" bestFit="1" customWidth="1"/>
    <col min="9" max="9" width="18.28515625" bestFit="1" customWidth="1"/>
  </cols>
  <sheetData>
    <row r="1" spans="1:9" x14ac:dyDescent="0.25">
      <c r="A1" s="5236" t="s">
        <v>0</v>
      </c>
      <c r="B1" s="5236"/>
      <c r="C1" s="5236"/>
      <c r="D1" s="5236"/>
      <c r="E1" s="5236"/>
      <c r="F1" s="5236"/>
      <c r="G1" s="5236"/>
      <c r="H1" s="5236"/>
      <c r="I1" s="5236"/>
    </row>
    <row r="2" spans="1:9" x14ac:dyDescent="0.25">
      <c r="A2" s="5236" t="s">
        <v>1</v>
      </c>
      <c r="B2" s="5236"/>
      <c r="C2" s="5236"/>
      <c r="D2" s="5236"/>
      <c r="E2" s="5236"/>
      <c r="F2" s="5236"/>
      <c r="G2" s="5236"/>
      <c r="H2" s="5236"/>
      <c r="I2" s="5237"/>
    </row>
    <row r="3" spans="1:9" x14ac:dyDescent="0.25">
      <c r="A3" s="5236" t="s">
        <v>2</v>
      </c>
      <c r="B3" s="5236"/>
      <c r="C3" s="5236"/>
      <c r="D3" s="5236"/>
      <c r="E3" s="5236"/>
      <c r="F3" s="5236"/>
      <c r="G3" s="5236"/>
      <c r="H3" s="5236"/>
      <c r="I3" s="5236"/>
    </row>
    <row r="4" spans="1:9" x14ac:dyDescent="0.25">
      <c r="A4" s="5236" t="s">
        <v>120</v>
      </c>
      <c r="B4" s="5236"/>
      <c r="C4" s="5236"/>
      <c r="D4" s="5236"/>
      <c r="E4" s="5236"/>
      <c r="F4" s="5236"/>
      <c r="G4" s="5236"/>
      <c r="H4" s="5236"/>
      <c r="I4" s="5236"/>
    </row>
    <row r="5" spans="1:9" x14ac:dyDescent="0.25">
      <c r="A5" s="5236" t="s">
        <v>4</v>
      </c>
      <c r="B5" s="5238"/>
      <c r="C5" s="5238"/>
      <c r="D5" s="5238"/>
      <c r="E5" s="5238"/>
      <c r="F5" s="5238"/>
      <c r="G5" s="5238"/>
      <c r="H5" s="5238"/>
      <c r="I5" s="5238"/>
    </row>
    <row r="6" spans="1:9" x14ac:dyDescent="0.25">
      <c r="A6" s="5236" t="s">
        <v>1296</v>
      </c>
      <c r="B6" s="5238"/>
      <c r="C6" s="5238"/>
      <c r="D6" s="5238"/>
      <c r="E6" s="5238"/>
      <c r="F6" s="5238"/>
      <c r="G6" s="5238"/>
      <c r="H6" s="5238"/>
      <c r="I6" s="5238"/>
    </row>
    <row r="7" spans="1:9" x14ac:dyDescent="0.25">
      <c r="A7" s="5238" t="s">
        <v>1297</v>
      </c>
      <c r="B7" s="5238"/>
      <c r="C7" s="5238"/>
      <c r="D7" s="5238"/>
      <c r="E7" s="5238"/>
      <c r="F7" s="5238"/>
      <c r="G7" s="5238"/>
      <c r="H7" s="5238"/>
      <c r="I7" s="5238"/>
    </row>
    <row r="8" spans="1:9" x14ac:dyDescent="0.25">
      <c r="A8" s="5238" t="s">
        <v>1298</v>
      </c>
      <c r="B8" s="5238"/>
      <c r="C8" s="5238"/>
      <c r="D8" s="5238"/>
      <c r="E8" s="5238"/>
      <c r="F8" s="5238"/>
      <c r="G8" s="5238"/>
      <c r="H8" s="5238"/>
      <c r="I8" s="5238"/>
    </row>
    <row r="9" spans="1:9" x14ac:dyDescent="0.25">
      <c r="A9" s="5238" t="s">
        <v>256</v>
      </c>
      <c r="B9" s="5238"/>
      <c r="C9" s="5238"/>
      <c r="D9" s="5238"/>
      <c r="E9" s="5238"/>
      <c r="F9" s="5238"/>
      <c r="G9" s="5238"/>
      <c r="H9" s="5238"/>
      <c r="I9" s="5238"/>
    </row>
    <row r="10" spans="1:9" x14ac:dyDescent="0.25">
      <c r="A10" s="5236" t="s">
        <v>9</v>
      </c>
      <c r="B10" s="5238"/>
      <c r="C10" s="5238"/>
      <c r="D10" s="5238"/>
      <c r="E10" s="5238"/>
      <c r="F10" s="5238"/>
      <c r="G10" s="5238"/>
      <c r="H10" s="5238"/>
      <c r="I10" s="5238"/>
    </row>
    <row r="11" spans="1:9" x14ac:dyDescent="0.25">
      <c r="A11" s="5236" t="s">
        <v>10</v>
      </c>
      <c r="B11" s="5238"/>
      <c r="C11" s="5238"/>
      <c r="D11" s="5238"/>
      <c r="E11" s="5238"/>
      <c r="F11" s="5238"/>
      <c r="G11" s="5238"/>
      <c r="H11" s="5238"/>
      <c r="I11" s="5238"/>
    </row>
    <row r="12" spans="1:9" x14ac:dyDescent="0.25">
      <c r="A12" s="5239" t="s">
        <v>11</v>
      </c>
      <c r="B12" s="5238"/>
      <c r="C12" s="5238"/>
      <c r="D12" s="5238"/>
      <c r="E12" s="5238"/>
      <c r="F12" s="5238"/>
      <c r="G12" s="5238"/>
      <c r="H12" s="5238"/>
      <c r="I12" s="5238"/>
    </row>
    <row r="13" spans="1:9" x14ac:dyDescent="0.25">
      <c r="A13" s="5240" t="s">
        <v>12</v>
      </c>
      <c r="B13" s="5240" t="s">
        <v>13</v>
      </c>
      <c r="C13" s="5240" t="s">
        <v>14</v>
      </c>
      <c r="D13" s="5240" t="s">
        <v>15</v>
      </c>
      <c r="E13" s="5240" t="s">
        <v>16</v>
      </c>
      <c r="F13" s="5240" t="s">
        <v>17</v>
      </c>
      <c r="G13" s="5240" t="s">
        <v>18</v>
      </c>
      <c r="H13" s="5240" t="s">
        <v>15</v>
      </c>
      <c r="I13" s="5240" t="s">
        <v>19</v>
      </c>
    </row>
    <row r="14" spans="1:9" x14ac:dyDescent="0.25">
      <c r="A14" s="5241" t="s">
        <v>20</v>
      </c>
      <c r="B14" s="5241"/>
      <c r="C14" s="5241" t="s">
        <v>127</v>
      </c>
      <c r="D14" s="5241" t="s">
        <v>22</v>
      </c>
      <c r="E14" s="5241" t="s">
        <v>23</v>
      </c>
      <c r="F14" s="5241" t="s">
        <v>23</v>
      </c>
      <c r="G14" s="5241" t="s">
        <v>24</v>
      </c>
      <c r="H14" s="5241" t="s">
        <v>25</v>
      </c>
      <c r="I14" s="5241" t="s">
        <v>26</v>
      </c>
    </row>
    <row r="15" spans="1:9" x14ac:dyDescent="0.25">
      <c r="A15" s="5241"/>
      <c r="B15" s="5241"/>
      <c r="C15" s="5241" t="s">
        <v>27</v>
      </c>
      <c r="D15" s="5241" t="s">
        <v>28</v>
      </c>
      <c r="E15" s="5241"/>
      <c r="F15" s="5241"/>
      <c r="G15" s="5241" t="s">
        <v>29</v>
      </c>
      <c r="H15" s="5241" t="s">
        <v>30</v>
      </c>
      <c r="I15" s="5241" t="s">
        <v>31</v>
      </c>
    </row>
    <row r="16" spans="1:9" x14ac:dyDescent="0.25">
      <c r="A16" s="5241"/>
      <c r="B16" s="5241"/>
      <c r="C16" s="5241" t="s">
        <v>132</v>
      </c>
      <c r="D16" s="5241" t="s">
        <v>33</v>
      </c>
      <c r="E16" s="5241" t="s">
        <v>33</v>
      </c>
      <c r="F16" s="5241" t="s">
        <v>33</v>
      </c>
      <c r="G16" s="5241" t="s">
        <v>33</v>
      </c>
      <c r="H16" s="5241" t="s">
        <v>33</v>
      </c>
      <c r="I16" s="5241" t="s">
        <v>34</v>
      </c>
    </row>
    <row r="17" spans="1:9" x14ac:dyDescent="0.25">
      <c r="A17" s="5242">
        <v>1</v>
      </c>
      <c r="B17" s="5243">
        <v>2</v>
      </c>
      <c r="C17" s="5242">
        <v>3</v>
      </c>
      <c r="D17" s="5243">
        <v>4</v>
      </c>
      <c r="E17" s="5244">
        <v>5</v>
      </c>
      <c r="F17" s="5243">
        <v>6</v>
      </c>
      <c r="G17" s="5244">
        <v>7</v>
      </c>
      <c r="H17" s="5243">
        <v>8</v>
      </c>
      <c r="I17" s="5243">
        <v>9</v>
      </c>
    </row>
    <row r="18" spans="1:9" x14ac:dyDescent="0.25">
      <c r="A18" s="5249">
        <v>1</v>
      </c>
      <c r="B18" s="5249" t="s">
        <v>596</v>
      </c>
      <c r="C18" s="5250">
        <v>7.97</v>
      </c>
      <c r="D18" s="5252">
        <v>-55474.81</v>
      </c>
      <c r="E18" s="5250">
        <v>385568.47</v>
      </c>
      <c r="F18" s="5295">
        <v>380634.54</v>
      </c>
      <c r="G18" s="5251">
        <f t="shared" ref="G18:G26" si="0">E18</f>
        <v>385568.47</v>
      </c>
      <c r="H18" s="5252">
        <f>D18+F18-G18</f>
        <v>-60408.739999999991</v>
      </c>
      <c r="I18" s="5252">
        <f>H18</f>
        <v>-60408.739999999991</v>
      </c>
    </row>
    <row r="19" spans="1:9" x14ac:dyDescent="0.25">
      <c r="A19" s="5297" t="s">
        <v>105</v>
      </c>
      <c r="B19" s="5258" t="s">
        <v>1299</v>
      </c>
      <c r="C19" s="5259">
        <v>2.62</v>
      </c>
      <c r="D19" s="5260"/>
      <c r="E19" s="5261">
        <f>E18*31%</f>
        <v>119526.2257</v>
      </c>
      <c r="F19" s="5260">
        <f>F18*31%</f>
        <v>117996.7074</v>
      </c>
      <c r="G19" s="5261">
        <f t="shared" si="0"/>
        <v>119526.2257</v>
      </c>
      <c r="H19" s="5260"/>
      <c r="I19" s="5260"/>
    </row>
    <row r="20" spans="1:9" x14ac:dyDescent="0.25">
      <c r="A20" s="5263" t="s">
        <v>38</v>
      </c>
      <c r="B20" s="5240" t="s">
        <v>848</v>
      </c>
      <c r="C20" s="5254">
        <v>1.33</v>
      </c>
      <c r="D20" s="5255"/>
      <c r="E20" s="5264">
        <f>E18*16%</f>
        <v>61690.955199999997</v>
      </c>
      <c r="F20" s="5255">
        <f>F18*16%</f>
        <v>60901.526399999995</v>
      </c>
      <c r="G20" s="5264">
        <f t="shared" si="0"/>
        <v>61690.955199999997</v>
      </c>
      <c r="H20" s="5255"/>
      <c r="I20" s="5255"/>
    </row>
    <row r="21" spans="1:9" x14ac:dyDescent="0.25">
      <c r="A21" s="5263" t="s">
        <v>40</v>
      </c>
      <c r="B21" s="5240" t="s">
        <v>41</v>
      </c>
      <c r="C21" s="5254">
        <v>1.63</v>
      </c>
      <c r="D21" s="5255"/>
      <c r="E21" s="5284">
        <f>E18*19%</f>
        <v>73258.009299999991</v>
      </c>
      <c r="F21" s="5276">
        <f>F18*19%</f>
        <v>72320.56259999999</v>
      </c>
      <c r="G21" s="2547">
        <f t="shared" si="0"/>
        <v>73258.009299999991</v>
      </c>
      <c r="H21" s="5276"/>
      <c r="I21" s="5255"/>
    </row>
    <row r="22" spans="1:9" x14ac:dyDescent="0.25">
      <c r="A22" s="5075" t="s">
        <v>42</v>
      </c>
      <c r="B22" s="5243" t="s">
        <v>43</v>
      </c>
      <c r="C22" s="5244">
        <v>2.39</v>
      </c>
      <c r="D22" s="5276"/>
      <c r="E22" s="5284">
        <f>E18*28%</f>
        <v>107959.1716</v>
      </c>
      <c r="F22" s="5276">
        <f>F18*28%</f>
        <v>106577.6712</v>
      </c>
      <c r="G22" s="5284">
        <f t="shared" si="0"/>
        <v>107959.1716</v>
      </c>
      <c r="H22" s="5276"/>
      <c r="I22" s="5276"/>
    </row>
    <row r="23" spans="1:9" x14ac:dyDescent="0.25">
      <c r="A23" s="5297" t="s">
        <v>44</v>
      </c>
      <c r="B23" s="5258" t="s">
        <v>45</v>
      </c>
      <c r="C23" s="5259">
        <v>0.44964999999999999</v>
      </c>
      <c r="D23" s="5260"/>
      <c r="E23" s="5261">
        <f>E18*6%</f>
        <v>23134.108199999999</v>
      </c>
      <c r="F23" s="5260">
        <f>F18*6%</f>
        <v>22838.072399999997</v>
      </c>
      <c r="G23" s="5261">
        <f t="shared" si="0"/>
        <v>23134.108199999999</v>
      </c>
      <c r="H23" s="5260"/>
      <c r="I23" s="5260"/>
    </row>
    <row r="24" spans="1:9" x14ac:dyDescent="0.25">
      <c r="A24" s="5250" t="s">
        <v>46</v>
      </c>
      <c r="B24" s="5250" t="s">
        <v>136</v>
      </c>
      <c r="C24" s="5251">
        <v>3.15</v>
      </c>
      <c r="D24" s="5252">
        <v>-30873.21</v>
      </c>
      <c r="E24" s="5251">
        <v>147558.35999999999</v>
      </c>
      <c r="F24" s="5250">
        <v>146350.12</v>
      </c>
      <c r="G24" s="5251">
        <f t="shared" si="0"/>
        <v>147558.35999999999</v>
      </c>
      <c r="H24" s="5252">
        <f>D24+F24-G24</f>
        <v>-32081.449999999983</v>
      </c>
      <c r="I24" s="5252">
        <f>H24</f>
        <v>-32081.449999999983</v>
      </c>
    </row>
    <row r="25" spans="1:9" x14ac:dyDescent="0.25">
      <c r="A25" s="5265" t="s">
        <v>48</v>
      </c>
      <c r="B25" s="5265" t="s">
        <v>47</v>
      </c>
      <c r="C25" s="5266">
        <v>2.98</v>
      </c>
      <c r="D25" s="5252">
        <v>-25438.29</v>
      </c>
      <c r="E25" s="5266">
        <v>139592.51999999999</v>
      </c>
      <c r="F25" s="5265">
        <v>140634.23999999999</v>
      </c>
      <c r="G25" s="5266">
        <f t="shared" si="0"/>
        <v>139592.51999999999</v>
      </c>
      <c r="H25" s="5267">
        <f>+D25+F25-G25</f>
        <v>-24396.570000000007</v>
      </c>
      <c r="I25" s="5252">
        <f>H25</f>
        <v>-24396.570000000007</v>
      </c>
    </row>
    <row r="26" spans="1:9" x14ac:dyDescent="0.25">
      <c r="A26" s="5265" t="s">
        <v>52</v>
      </c>
      <c r="B26" s="5265" t="s">
        <v>179</v>
      </c>
      <c r="C26" s="5266">
        <v>0.92</v>
      </c>
      <c r="D26" s="5252">
        <v>-73.95</v>
      </c>
      <c r="E26" s="5266">
        <v>43095.96</v>
      </c>
      <c r="F26" s="5265">
        <v>43234.1</v>
      </c>
      <c r="G26" s="5266">
        <f t="shared" si="0"/>
        <v>43095.96</v>
      </c>
      <c r="H26" s="5265">
        <f>D26+F26-G26</f>
        <v>64.190000000002328</v>
      </c>
      <c r="I26" s="5252"/>
    </row>
    <row r="27" spans="1:9" x14ac:dyDescent="0.25">
      <c r="A27" s="5265" t="s">
        <v>57</v>
      </c>
      <c r="B27" s="5250" t="s">
        <v>1300</v>
      </c>
      <c r="C27" s="5250">
        <v>1.82</v>
      </c>
      <c r="D27" s="5250">
        <v>6904.78</v>
      </c>
      <c r="E27" s="5250">
        <v>85754.84</v>
      </c>
      <c r="F27" s="5250">
        <f>F28+F29</f>
        <v>102373.95</v>
      </c>
      <c r="G27" s="5249">
        <f>G29+I62</f>
        <v>49622.03</v>
      </c>
      <c r="H27" s="5250">
        <f>D27-D29+F27-G27</f>
        <v>59656.7</v>
      </c>
      <c r="I27" s="5250"/>
    </row>
    <row r="28" spans="1:9" x14ac:dyDescent="0.25">
      <c r="A28" s="5265"/>
      <c r="B28" s="5243" t="s">
        <v>725</v>
      </c>
      <c r="C28" s="5251"/>
      <c r="D28" s="5250">
        <v>0</v>
      </c>
      <c r="E28" s="5251"/>
      <c r="F28" s="5250">
        <v>102373.95</v>
      </c>
      <c r="G28" s="5251"/>
      <c r="H28" s="5250"/>
      <c r="I28" s="5250"/>
    </row>
    <row r="29" spans="1:9" x14ac:dyDescent="0.25">
      <c r="A29" s="5290"/>
      <c r="B29" s="5250" t="s">
        <v>1301</v>
      </c>
      <c r="C29" s="5251"/>
      <c r="D29" s="5250"/>
      <c r="E29" s="5251"/>
      <c r="F29" s="5250">
        <v>0</v>
      </c>
      <c r="G29" s="5251"/>
      <c r="H29" s="5250"/>
      <c r="I29" s="5250"/>
    </row>
    <row r="30" spans="1:9" x14ac:dyDescent="0.25">
      <c r="A30" s="5265" t="s">
        <v>181</v>
      </c>
      <c r="B30" s="5265" t="s">
        <v>140</v>
      </c>
      <c r="C30" s="5266"/>
      <c r="D30" s="5265" t="s">
        <v>69</v>
      </c>
      <c r="E30" s="5266"/>
      <c r="F30" s="5265"/>
      <c r="G30" s="5266" t="s">
        <v>141</v>
      </c>
      <c r="H30" s="5265" t="s">
        <v>69</v>
      </c>
      <c r="I30" s="5265"/>
    </row>
    <row r="31" spans="1:9" x14ac:dyDescent="0.25">
      <c r="A31" s="5250"/>
      <c r="B31" s="5250" t="s">
        <v>142</v>
      </c>
      <c r="C31" s="5251"/>
      <c r="D31" s="5265">
        <v>1334.55</v>
      </c>
      <c r="E31" s="5266">
        <v>0</v>
      </c>
      <c r="F31" s="5265">
        <f>F34+F32</f>
        <v>1197.1099999999999</v>
      </c>
      <c r="G31" s="5266">
        <f>G32</f>
        <v>0</v>
      </c>
      <c r="H31" s="5265">
        <f>D31+F31-G31</f>
        <v>2531.66</v>
      </c>
      <c r="I31" s="5250" t="s">
        <v>69</v>
      </c>
    </row>
    <row r="32" spans="1:9" x14ac:dyDescent="0.25">
      <c r="A32" s="5243"/>
      <c r="B32" s="5243" t="s">
        <v>725</v>
      </c>
      <c r="C32" s="5244"/>
      <c r="D32" s="5243">
        <v>0</v>
      </c>
      <c r="E32" s="5244">
        <v>0</v>
      </c>
      <c r="F32" s="5243">
        <v>1197.1099999999999</v>
      </c>
      <c r="G32" s="5244">
        <v>0</v>
      </c>
      <c r="H32" s="5243"/>
      <c r="I32" s="5243"/>
    </row>
    <row r="33" spans="1:9" x14ac:dyDescent="0.25">
      <c r="A33" s="5243"/>
      <c r="B33" s="5243" t="s">
        <v>51</v>
      </c>
      <c r="C33" s="5244"/>
      <c r="D33" s="5243"/>
      <c r="E33" s="5244">
        <v>0</v>
      </c>
      <c r="F33" s="5243">
        <v>0</v>
      </c>
      <c r="G33" s="5244">
        <v>0</v>
      </c>
      <c r="H33" s="5243"/>
      <c r="I33" s="5243"/>
    </row>
    <row r="34" spans="1:9" x14ac:dyDescent="0.25">
      <c r="A34" s="5244"/>
      <c r="B34" s="5250" t="s">
        <v>69</v>
      </c>
      <c r="C34" s="5244"/>
      <c r="D34" s="5243"/>
      <c r="E34" s="5244"/>
      <c r="F34" s="5243">
        <v>0</v>
      </c>
      <c r="G34" s="5244">
        <v>0</v>
      </c>
      <c r="H34" s="5243"/>
      <c r="I34" s="5243"/>
    </row>
    <row r="35" spans="1:9" x14ac:dyDescent="0.25">
      <c r="A35" s="5266"/>
      <c r="B35" s="5273"/>
      <c r="C35" s="5177"/>
      <c r="D35" s="4122"/>
      <c r="E35" s="5177"/>
      <c r="F35" s="4122"/>
      <c r="G35" s="5177"/>
      <c r="H35" s="5177"/>
      <c r="I35" s="1747"/>
    </row>
    <row r="36" spans="1:9" x14ac:dyDescent="0.25">
      <c r="A36" s="5236" t="s">
        <v>56</v>
      </c>
      <c r="B36" s="5238"/>
      <c r="C36" s="5238"/>
      <c r="D36" s="5235"/>
      <c r="E36" s="5238"/>
      <c r="F36" s="5238"/>
      <c r="G36" s="5238"/>
      <c r="H36" s="5238"/>
      <c r="I36" s="5238"/>
    </row>
    <row r="37" spans="1:9" x14ac:dyDescent="0.25">
      <c r="A37" s="5246" t="s">
        <v>182</v>
      </c>
      <c r="B37" s="5254" t="s">
        <v>58</v>
      </c>
      <c r="C37" s="5240" t="s">
        <v>492</v>
      </c>
      <c r="D37" s="5240" t="s">
        <v>60</v>
      </c>
      <c r="E37" s="5254" t="s">
        <v>61</v>
      </c>
      <c r="F37" s="5240" t="s">
        <v>59</v>
      </c>
      <c r="G37" s="5240"/>
      <c r="H37" s="5254" t="s">
        <v>184</v>
      </c>
      <c r="I37" s="5281"/>
    </row>
    <row r="38" spans="1:9" x14ac:dyDescent="0.25">
      <c r="A38" s="5241"/>
      <c r="B38" s="5277"/>
      <c r="C38" s="5241" t="s">
        <v>64</v>
      </c>
      <c r="D38" s="5258" t="s">
        <v>1302</v>
      </c>
      <c r="E38" s="5259" t="s">
        <v>314</v>
      </c>
      <c r="F38" s="5241" t="s">
        <v>30</v>
      </c>
      <c r="G38" s="5241"/>
      <c r="H38" s="5259"/>
      <c r="I38" s="5283"/>
    </row>
    <row r="39" spans="1:9" x14ac:dyDescent="0.25">
      <c r="A39" s="5250"/>
      <c r="B39" s="5259" t="s">
        <v>66</v>
      </c>
      <c r="C39" s="5243">
        <v>4653</v>
      </c>
      <c r="D39" s="5283">
        <v>7350</v>
      </c>
      <c r="E39" s="5261">
        <f>D39*15%</f>
        <v>1102.5</v>
      </c>
      <c r="F39" s="5275">
        <f>C39+D39-E39</f>
        <v>10900.5</v>
      </c>
      <c r="G39" s="5092">
        <f ca="1">G:G=F39</f>
        <v>0</v>
      </c>
      <c r="H39" s="5261">
        <f>F39</f>
        <v>10900.5</v>
      </c>
      <c r="I39" s="5283"/>
    </row>
    <row r="40" spans="1:9" x14ac:dyDescent="0.25">
      <c r="A40" s="5239" t="s">
        <v>67</v>
      </c>
      <c r="B40" s="5239"/>
      <c r="C40" s="5239"/>
      <c r="D40" s="5031"/>
      <c r="E40" s="5239"/>
      <c r="F40" s="5239"/>
      <c r="G40" s="5239"/>
      <c r="H40" s="5239"/>
      <c r="I40" s="5277"/>
    </row>
    <row r="41" spans="1:9" x14ac:dyDescent="0.25">
      <c r="A41" s="5236" t="s">
        <v>68</v>
      </c>
      <c r="B41" s="5236"/>
      <c r="C41" s="5236"/>
      <c r="D41" s="5236"/>
      <c r="E41" s="5236"/>
      <c r="F41" s="5236"/>
      <c r="G41" s="5236"/>
      <c r="H41" s="5236"/>
      <c r="I41" s="5238"/>
    </row>
    <row r="42" spans="1:9" x14ac:dyDescent="0.25">
      <c r="A42" s="5240" t="s">
        <v>69</v>
      </c>
      <c r="B42" s="5245" t="s">
        <v>70</v>
      </c>
      <c r="C42" s="5240" t="s">
        <v>71</v>
      </c>
      <c r="D42" s="5288" t="s">
        <v>72</v>
      </c>
      <c r="E42" s="5240" t="s">
        <v>73</v>
      </c>
      <c r="F42" s="5254" t="s">
        <v>74</v>
      </c>
      <c r="G42" s="5240" t="s">
        <v>75</v>
      </c>
      <c r="H42" s="5254" t="s">
        <v>76</v>
      </c>
      <c r="I42" s="5240" t="s">
        <v>19</v>
      </c>
    </row>
    <row r="43" spans="1:9" x14ac:dyDescent="0.25">
      <c r="A43" s="5241"/>
      <c r="B43" s="5271" t="s">
        <v>77</v>
      </c>
      <c r="C43" s="5241" t="s">
        <v>78</v>
      </c>
      <c r="D43" s="5274" t="s">
        <v>79</v>
      </c>
      <c r="E43" s="5241" t="s">
        <v>80</v>
      </c>
      <c r="F43" s="5277" t="s">
        <v>81</v>
      </c>
      <c r="G43" s="5241" t="s">
        <v>82</v>
      </c>
      <c r="H43" s="5277" t="s">
        <v>83</v>
      </c>
      <c r="I43" s="5241" t="s">
        <v>84</v>
      </c>
    </row>
    <row r="44" spans="1:9" x14ac:dyDescent="0.25">
      <c r="A44" s="5241"/>
      <c r="B44" s="5274"/>
      <c r="C44" s="5241"/>
      <c r="D44" s="5274"/>
      <c r="E44" s="5241"/>
      <c r="F44" s="5277" t="s">
        <v>85</v>
      </c>
      <c r="G44" s="5241" t="s">
        <v>86</v>
      </c>
      <c r="H44" s="5277"/>
      <c r="I44" s="5241" t="s">
        <v>220</v>
      </c>
    </row>
    <row r="45" spans="1:9" x14ac:dyDescent="0.25">
      <c r="A45" s="5241"/>
      <c r="B45" s="5274"/>
      <c r="C45" s="5241"/>
      <c r="D45" s="5221"/>
      <c r="E45" s="5258"/>
      <c r="F45" s="5259"/>
      <c r="G45" s="5258"/>
      <c r="H45" s="5259"/>
      <c r="I45" s="5258"/>
    </row>
    <row r="46" spans="1:9" x14ac:dyDescent="0.25">
      <c r="A46" s="5243">
        <v>1</v>
      </c>
      <c r="B46" s="5243" t="s">
        <v>88</v>
      </c>
      <c r="C46" s="5266">
        <v>25.1</v>
      </c>
      <c r="D46" s="5241">
        <v>-83685.61</v>
      </c>
      <c r="E46" s="5167">
        <v>287794.55</v>
      </c>
      <c r="F46" s="5258">
        <v>287332</v>
      </c>
      <c r="G46" s="5277">
        <f>E46</f>
        <v>287794.55</v>
      </c>
      <c r="H46" s="5258">
        <f>F46-G46+D46</f>
        <v>-84148.159999999989</v>
      </c>
      <c r="I46" s="5241">
        <f>H46</f>
        <v>-84148.159999999989</v>
      </c>
    </row>
    <row r="47" spans="1:9" x14ac:dyDescent="0.25">
      <c r="A47" s="5241">
        <v>2</v>
      </c>
      <c r="B47" s="5241" t="s">
        <v>159</v>
      </c>
      <c r="C47" s="5236">
        <v>154.13460000000001</v>
      </c>
      <c r="D47" s="5243">
        <v>-107787.02</v>
      </c>
      <c r="E47" s="5238">
        <v>434707.03</v>
      </c>
      <c r="F47" s="5241">
        <v>435944.03</v>
      </c>
      <c r="G47" s="5243">
        <f>E47</f>
        <v>434707.03</v>
      </c>
      <c r="H47" s="5241">
        <f>F47-G47+D47</f>
        <v>-106550.02</v>
      </c>
      <c r="I47" s="5243">
        <f>D47+F47-G47</f>
        <v>-106550.02000000002</v>
      </c>
    </row>
    <row r="48" spans="1:9" x14ac:dyDescent="0.25">
      <c r="A48" s="5243">
        <v>3</v>
      </c>
      <c r="B48" s="5243" t="s">
        <v>91</v>
      </c>
      <c r="C48" s="5266">
        <v>1914.46</v>
      </c>
      <c r="D48" s="5243">
        <v>-341735.63</v>
      </c>
      <c r="E48" s="5244">
        <v>1076235.95</v>
      </c>
      <c r="F48" s="5243">
        <v>988844.21</v>
      </c>
      <c r="G48" s="5243">
        <f>E48</f>
        <v>1076235.95</v>
      </c>
      <c r="H48" s="5243">
        <f>F48-G48+D48</f>
        <v>-429127.37</v>
      </c>
      <c r="I48" s="5243">
        <f>H48</f>
        <v>-429127.37</v>
      </c>
    </row>
    <row r="49" spans="1:9" x14ac:dyDescent="0.25">
      <c r="A49" s="5238"/>
      <c r="B49" s="5238"/>
      <c r="C49" s="5238"/>
      <c r="D49" s="5238"/>
      <c r="E49" s="5238"/>
      <c r="F49" s="5238"/>
      <c r="G49" s="5238"/>
      <c r="H49" s="5238"/>
      <c r="I49" s="5238"/>
    </row>
    <row r="50" spans="1:9" x14ac:dyDescent="0.25">
      <c r="A50" s="5236" t="s">
        <v>1303</v>
      </c>
      <c r="B50" s="5238"/>
      <c r="C50" s="5238"/>
      <c r="D50" s="5238"/>
      <c r="E50" s="5238"/>
      <c r="F50" s="5238"/>
      <c r="G50" s="5238"/>
      <c r="H50" s="5238"/>
      <c r="I50" s="5238"/>
    </row>
    <row r="51" spans="1:9" x14ac:dyDescent="0.25">
      <c r="A51" s="5239" t="s">
        <v>93</v>
      </c>
      <c r="B51" s="5236"/>
      <c r="C51" s="5236"/>
      <c r="D51" s="5236"/>
      <c r="E51" s="5236"/>
      <c r="F51" s="5236"/>
      <c r="G51" s="5236"/>
      <c r="H51" s="5238"/>
      <c r="I51" s="5238"/>
    </row>
    <row r="52" spans="1:9" x14ac:dyDescent="0.25">
      <c r="A52" s="5288" t="s">
        <v>12</v>
      </c>
      <c r="B52" s="5240" t="s">
        <v>94</v>
      </c>
      <c r="C52" s="5254" t="s">
        <v>95</v>
      </c>
      <c r="D52" s="5254"/>
      <c r="E52" s="5254"/>
      <c r="F52" s="5288" t="s">
        <v>206</v>
      </c>
      <c r="G52" s="5254"/>
      <c r="H52" s="5281"/>
      <c r="I52" s="5240" t="s">
        <v>97</v>
      </c>
    </row>
    <row r="53" spans="1:9" x14ac:dyDescent="0.25">
      <c r="A53" s="5274" t="s">
        <v>98</v>
      </c>
      <c r="B53" s="5241" t="s">
        <v>99</v>
      </c>
      <c r="C53" s="5277"/>
      <c r="D53" s="5277"/>
      <c r="E53" s="5277"/>
      <c r="F53" s="5274" t="s">
        <v>207</v>
      </c>
      <c r="G53" s="5277"/>
      <c r="H53" s="5282"/>
      <c r="I53" s="5241" t="s">
        <v>101</v>
      </c>
    </row>
    <row r="54" spans="1:9" x14ac:dyDescent="0.25">
      <c r="A54" s="5274"/>
      <c r="B54" s="5241"/>
      <c r="C54" s="5277"/>
      <c r="D54" s="5277"/>
      <c r="E54" s="5277"/>
      <c r="F54" s="5274" t="s">
        <v>1304</v>
      </c>
      <c r="G54" s="5277"/>
      <c r="H54" s="5282"/>
      <c r="I54" s="5241"/>
    </row>
    <row r="55" spans="1:9" x14ac:dyDescent="0.25">
      <c r="A55" s="5274"/>
      <c r="B55" s="5258"/>
      <c r="C55" s="5277"/>
      <c r="D55" s="5277"/>
      <c r="E55" s="5277"/>
      <c r="F55" s="5274" t="s">
        <v>209</v>
      </c>
      <c r="G55" s="5277"/>
      <c r="H55" s="5282"/>
      <c r="I55" s="5258"/>
    </row>
    <row r="56" spans="1:9" x14ac:dyDescent="0.25">
      <c r="A56" s="5289" t="s">
        <v>103</v>
      </c>
      <c r="B56" s="5290"/>
      <c r="C56" s="5247" t="s">
        <v>104</v>
      </c>
      <c r="D56" s="5247"/>
      <c r="E56" s="5247"/>
      <c r="F56" s="5288"/>
      <c r="G56" s="5254"/>
      <c r="H56" s="5281"/>
      <c r="I56" s="5240"/>
    </row>
    <row r="57" spans="1:9" x14ac:dyDescent="0.25">
      <c r="A57" s="5292"/>
      <c r="B57" s="5241"/>
      <c r="C57" s="5277" t="s">
        <v>55</v>
      </c>
      <c r="D57" s="5277"/>
      <c r="E57" s="5277"/>
      <c r="F57" s="5274" t="s">
        <v>69</v>
      </c>
      <c r="G57" s="5277"/>
      <c r="H57" s="5282" t="s">
        <v>69</v>
      </c>
      <c r="I57" s="5241" t="s">
        <v>69</v>
      </c>
    </row>
    <row r="58" spans="1:9" x14ac:dyDescent="0.25">
      <c r="A58" s="5292" t="s">
        <v>105</v>
      </c>
      <c r="B58" s="5293">
        <v>42531</v>
      </c>
      <c r="C58" s="5277" t="s">
        <v>343</v>
      </c>
      <c r="D58" s="5277"/>
      <c r="E58" s="5277"/>
      <c r="F58" s="5274"/>
      <c r="G58" s="5278">
        <f>I58/3903.6</f>
        <v>2.664207398299006</v>
      </c>
      <c r="H58" s="5282"/>
      <c r="I58" s="5241">
        <v>10400</v>
      </c>
    </row>
    <row r="59" spans="1:9" x14ac:dyDescent="0.25">
      <c r="A59" s="5292" t="s">
        <v>38</v>
      </c>
      <c r="B59" s="5293">
        <v>42467</v>
      </c>
      <c r="C59" s="5277" t="s">
        <v>1305</v>
      </c>
      <c r="D59" s="5277"/>
      <c r="E59" s="5277"/>
      <c r="F59" s="5274"/>
      <c r="G59" s="5278">
        <f>I59/3903.6</f>
        <v>10.047656009837073</v>
      </c>
      <c r="H59" s="5282"/>
      <c r="I59" s="5241">
        <v>39222.03</v>
      </c>
    </row>
    <row r="60" spans="1:9" x14ac:dyDescent="0.25">
      <c r="A60" s="5292" t="s">
        <v>40</v>
      </c>
      <c r="B60" s="5293"/>
      <c r="C60" s="5277"/>
      <c r="D60" s="5277"/>
      <c r="E60" s="5277"/>
      <c r="F60" s="5274"/>
      <c r="G60" s="5278">
        <f>I60/3903.6</f>
        <v>0</v>
      </c>
      <c r="H60" s="5282"/>
      <c r="I60" s="5241"/>
    </row>
    <row r="61" spans="1:9" x14ac:dyDescent="0.25">
      <c r="A61" s="5292" t="s">
        <v>42</v>
      </c>
      <c r="B61" s="5293"/>
      <c r="C61" s="5277"/>
      <c r="D61" s="5277"/>
      <c r="E61" s="5277"/>
      <c r="F61" s="5274"/>
      <c r="G61" s="5278">
        <f>I61/3903.6</f>
        <v>0</v>
      </c>
      <c r="H61" s="5282"/>
      <c r="I61" s="5241"/>
    </row>
    <row r="62" spans="1:9" x14ac:dyDescent="0.25">
      <c r="A62" s="5292"/>
      <c r="B62" s="5241"/>
      <c r="C62" s="5239" t="s">
        <v>111</v>
      </c>
      <c r="D62" s="5239"/>
      <c r="E62" s="5239"/>
      <c r="F62" s="5271"/>
      <c r="G62" s="5296">
        <f>SUM(G58:G61)</f>
        <v>12.711863408136079</v>
      </c>
      <c r="H62" s="5233"/>
      <c r="I62" s="5290">
        <f>SUM(I58:I61)</f>
        <v>49622.03</v>
      </c>
    </row>
    <row r="63" spans="1:9" x14ac:dyDescent="0.25">
      <c r="A63" s="5240"/>
      <c r="B63" s="5240"/>
      <c r="C63" s="5288"/>
      <c r="D63" s="5254"/>
      <c r="E63" s="5281"/>
      <c r="F63" s="5288"/>
      <c r="G63" s="5264"/>
      <c r="H63" s="5281"/>
      <c r="I63" s="5240"/>
    </row>
    <row r="64" spans="1:9" x14ac:dyDescent="0.25">
      <c r="A64" s="5240" t="s">
        <v>46</v>
      </c>
      <c r="B64" s="5245" t="s">
        <v>112</v>
      </c>
      <c r="C64" s="5245" t="s">
        <v>113</v>
      </c>
      <c r="D64" s="5254"/>
      <c r="E64" s="5281"/>
      <c r="F64" s="5288" t="s">
        <v>114</v>
      </c>
      <c r="G64" s="5254" t="s">
        <v>69</v>
      </c>
      <c r="H64" s="5281"/>
      <c r="I64" s="5281"/>
    </row>
    <row r="65" spans="1:9" x14ac:dyDescent="0.25">
      <c r="A65" s="5292" t="s">
        <v>167</v>
      </c>
      <c r="B65" s="4987"/>
      <c r="C65" s="5274"/>
      <c r="D65" s="5277"/>
      <c r="E65" s="5282"/>
      <c r="F65" s="5274"/>
      <c r="G65" s="5278">
        <f>I65/3903.6</f>
        <v>0</v>
      </c>
      <c r="H65" s="5282"/>
      <c r="I65" s="5282"/>
    </row>
    <row r="66" spans="1:9" x14ac:dyDescent="0.25">
      <c r="A66" s="5292" t="s">
        <v>224</v>
      </c>
      <c r="B66" s="5293"/>
      <c r="C66" s="5274"/>
      <c r="D66" s="5277"/>
      <c r="E66" s="5277"/>
      <c r="F66" s="5277"/>
      <c r="G66" s="5278">
        <f>I66/3903.6</f>
        <v>0</v>
      </c>
      <c r="H66" s="5282"/>
      <c r="I66" s="5241"/>
    </row>
    <row r="67" spans="1:9" x14ac:dyDescent="0.25">
      <c r="A67" s="5258" t="s">
        <v>112</v>
      </c>
      <c r="B67" s="5221" t="s">
        <v>112</v>
      </c>
      <c r="C67" s="5249" t="s">
        <v>111</v>
      </c>
      <c r="D67" s="5251"/>
      <c r="E67" s="5295"/>
      <c r="F67" s="5249" t="s">
        <v>69</v>
      </c>
      <c r="G67" s="5298">
        <f>SUM(G65:G66)</f>
        <v>0</v>
      </c>
      <c r="H67" s="5295"/>
      <c r="I67" s="5295">
        <f>SUM(I65:I66)</f>
        <v>0</v>
      </c>
    </row>
    <row r="68" spans="1:9" x14ac:dyDescent="0.25">
      <c r="A68" s="5238" t="s">
        <v>306</v>
      </c>
      <c r="B68" s="5238"/>
      <c r="C68" s="5238" t="s">
        <v>1306</v>
      </c>
      <c r="D68" s="5238"/>
      <c r="E68" s="5238"/>
      <c r="F68" s="5238"/>
      <c r="G68" s="5238"/>
      <c r="H68" s="5238"/>
      <c r="I68" s="523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M31" sqref="M31"/>
    </sheetView>
  </sheetViews>
  <sheetFormatPr defaultRowHeight="15" x14ac:dyDescent="0.25"/>
  <cols>
    <col min="2" max="2" width="31.85546875" bestFit="1" customWidth="1"/>
    <col min="9" max="9" width="18" bestFit="1" customWidth="1"/>
  </cols>
  <sheetData>
    <row r="1" spans="1:9" x14ac:dyDescent="0.25">
      <c r="A1" s="923" t="s">
        <v>0</v>
      </c>
      <c r="B1" s="923"/>
      <c r="C1" s="923"/>
      <c r="D1" s="923"/>
      <c r="E1" s="923"/>
      <c r="F1" s="923"/>
      <c r="G1" s="923"/>
      <c r="H1" s="923"/>
      <c r="I1" s="923"/>
    </row>
    <row r="2" spans="1:9" x14ac:dyDescent="0.25">
      <c r="A2" s="923" t="s">
        <v>1</v>
      </c>
      <c r="B2" s="923"/>
      <c r="C2" s="923"/>
      <c r="D2" s="923"/>
      <c r="E2" s="923"/>
      <c r="F2" s="923"/>
      <c r="G2" s="923"/>
      <c r="H2" s="923"/>
      <c r="I2" s="924"/>
    </row>
    <row r="3" spans="1:9" x14ac:dyDescent="0.25">
      <c r="A3" s="923" t="s">
        <v>2</v>
      </c>
      <c r="B3" s="923"/>
      <c r="C3" s="923"/>
      <c r="D3" s="923"/>
      <c r="E3" s="923"/>
      <c r="F3" s="923"/>
      <c r="G3" s="923"/>
      <c r="H3" s="923"/>
      <c r="I3" s="923"/>
    </row>
    <row r="4" spans="1:9" x14ac:dyDescent="0.25">
      <c r="A4" s="923" t="s">
        <v>3</v>
      </c>
      <c r="B4" s="923"/>
      <c r="C4" s="923"/>
      <c r="D4" s="923"/>
      <c r="E4" s="923"/>
      <c r="F4" s="923"/>
      <c r="G4" s="923"/>
      <c r="H4" s="923"/>
      <c r="I4" s="923"/>
    </row>
    <row r="5" spans="1:9" x14ac:dyDescent="0.25">
      <c r="A5" s="923"/>
      <c r="B5" s="923"/>
      <c r="C5" s="923"/>
      <c r="D5" s="923"/>
      <c r="E5" s="923"/>
      <c r="F5" s="923"/>
      <c r="G5" s="923"/>
      <c r="H5" s="923"/>
      <c r="I5" s="925"/>
    </row>
    <row r="6" spans="1:9" x14ac:dyDescent="0.25">
      <c r="A6" s="923" t="s">
        <v>4</v>
      </c>
      <c r="B6" s="925"/>
      <c r="C6" s="925"/>
      <c r="D6" s="925"/>
      <c r="E6" s="925"/>
      <c r="F6" s="925"/>
      <c r="G6" s="925"/>
      <c r="H6" s="925"/>
      <c r="I6" s="925"/>
    </row>
    <row r="7" spans="1:9" x14ac:dyDescent="0.25">
      <c r="A7" s="923" t="s">
        <v>365</v>
      </c>
      <c r="B7" s="925"/>
      <c r="C7" s="925"/>
      <c r="D7" s="925"/>
      <c r="E7" s="925"/>
      <c r="F7" s="925"/>
      <c r="G7" s="925"/>
      <c r="H7" s="925"/>
      <c r="I7" s="925"/>
    </row>
    <row r="8" spans="1:9" x14ac:dyDescent="0.25">
      <c r="A8" s="925" t="s">
        <v>366</v>
      </c>
      <c r="B8" s="925"/>
      <c r="C8" s="925"/>
      <c r="D8" s="925"/>
      <c r="E8" s="925"/>
      <c r="F8" s="925"/>
      <c r="G8" s="925"/>
      <c r="H8" s="925"/>
      <c r="I8" s="925"/>
    </row>
    <row r="9" spans="1:9" x14ac:dyDescent="0.25">
      <c r="A9" s="925" t="s">
        <v>367</v>
      </c>
      <c r="B9" s="925"/>
      <c r="C9" s="925"/>
      <c r="D9" s="925"/>
      <c r="E9" s="925"/>
      <c r="F9" s="925"/>
      <c r="G9" s="925"/>
      <c r="H9" s="925"/>
      <c r="I9" s="925"/>
    </row>
    <row r="10" spans="1:9" x14ac:dyDescent="0.25">
      <c r="A10" s="925" t="s">
        <v>175</v>
      </c>
      <c r="B10" s="925"/>
      <c r="C10" s="925"/>
      <c r="D10" s="925"/>
      <c r="E10" s="925"/>
      <c r="F10" s="925"/>
      <c r="G10" s="925"/>
      <c r="H10" s="925"/>
      <c r="I10" s="925"/>
    </row>
    <row r="11" spans="1:9" x14ac:dyDescent="0.25">
      <c r="A11" s="923" t="s">
        <v>9</v>
      </c>
      <c r="B11" s="925"/>
      <c r="C11" s="925"/>
      <c r="D11" s="925"/>
      <c r="E11" s="925"/>
      <c r="F11" s="925"/>
      <c r="G11" s="925"/>
      <c r="H11" s="925"/>
      <c r="I11" s="925"/>
    </row>
    <row r="12" spans="1:9" x14ac:dyDescent="0.25">
      <c r="A12" s="923" t="s">
        <v>10</v>
      </c>
      <c r="B12" s="925"/>
      <c r="C12" s="925"/>
      <c r="D12" s="925"/>
      <c r="E12" s="925"/>
      <c r="F12" s="925"/>
      <c r="G12" s="925"/>
      <c r="H12" s="925"/>
      <c r="I12" s="925"/>
    </row>
    <row r="13" spans="1:9" x14ac:dyDescent="0.25">
      <c r="A13" s="926" t="s">
        <v>257</v>
      </c>
      <c r="B13" s="925"/>
      <c r="C13" s="925"/>
      <c r="D13" s="925"/>
      <c r="E13" s="925"/>
      <c r="F13" s="925"/>
      <c r="G13" s="925"/>
      <c r="H13" s="925"/>
      <c r="I13" s="925"/>
    </row>
    <row r="14" spans="1:9" x14ac:dyDescent="0.25">
      <c r="A14" s="925"/>
      <c r="B14" s="925"/>
      <c r="C14" s="925"/>
      <c r="D14" s="925"/>
      <c r="E14" s="925"/>
      <c r="F14" s="925"/>
      <c r="G14" s="925"/>
      <c r="H14" s="925"/>
      <c r="I14" s="925"/>
    </row>
    <row r="15" spans="1:9" x14ac:dyDescent="0.25">
      <c r="A15" s="927" t="s">
        <v>12</v>
      </c>
      <c r="B15" s="927" t="s">
        <v>13</v>
      </c>
      <c r="C15" s="927" t="s">
        <v>14</v>
      </c>
      <c r="D15" s="927" t="s">
        <v>15</v>
      </c>
      <c r="E15" s="927" t="s">
        <v>16</v>
      </c>
      <c r="F15" s="927" t="s">
        <v>17</v>
      </c>
      <c r="G15" s="927" t="s">
        <v>18</v>
      </c>
      <c r="H15" s="927" t="s">
        <v>15</v>
      </c>
      <c r="I15" s="927" t="s">
        <v>19</v>
      </c>
    </row>
    <row r="16" spans="1:9" x14ac:dyDescent="0.25">
      <c r="A16" s="928" t="s">
        <v>20</v>
      </c>
      <c r="B16" s="928"/>
      <c r="C16" s="928" t="s">
        <v>127</v>
      </c>
      <c r="D16" s="928" t="s">
        <v>22</v>
      </c>
      <c r="E16" s="928" t="s">
        <v>23</v>
      </c>
      <c r="F16" s="928" t="s">
        <v>23</v>
      </c>
      <c r="G16" s="928" t="s">
        <v>24</v>
      </c>
      <c r="H16" s="928" t="s">
        <v>25</v>
      </c>
      <c r="I16" s="928" t="s">
        <v>129</v>
      </c>
    </row>
    <row r="17" spans="1:9" x14ac:dyDescent="0.25">
      <c r="A17" s="928"/>
      <c r="B17" s="928"/>
      <c r="C17" s="928" t="s">
        <v>27</v>
      </c>
      <c r="D17" s="928" t="s">
        <v>28</v>
      </c>
      <c r="E17" s="928"/>
      <c r="F17" s="928"/>
      <c r="G17" s="928" t="s">
        <v>29</v>
      </c>
      <c r="H17" s="928" t="s">
        <v>30</v>
      </c>
      <c r="I17" s="928" t="s">
        <v>131</v>
      </c>
    </row>
    <row r="18" spans="1:9" x14ac:dyDescent="0.25">
      <c r="A18" s="928"/>
      <c r="B18" s="928"/>
      <c r="C18" s="928" t="s">
        <v>132</v>
      </c>
      <c r="D18" s="928" t="s">
        <v>33</v>
      </c>
      <c r="E18" s="928" t="s">
        <v>33</v>
      </c>
      <c r="F18" s="928" t="s">
        <v>33</v>
      </c>
      <c r="G18" s="928" t="s">
        <v>33</v>
      </c>
      <c r="H18" s="928" t="s">
        <v>33</v>
      </c>
      <c r="I18" s="928" t="s">
        <v>30</v>
      </c>
    </row>
    <row r="19" spans="1:9" x14ac:dyDescent="0.25">
      <c r="A19" s="929">
        <v>1</v>
      </c>
      <c r="B19" s="930">
        <v>2</v>
      </c>
      <c r="C19" s="931">
        <v>3</v>
      </c>
      <c r="D19" s="930">
        <v>4</v>
      </c>
      <c r="E19" s="931">
        <v>5</v>
      </c>
      <c r="F19" s="930">
        <v>6</v>
      </c>
      <c r="G19" s="931">
        <v>7</v>
      </c>
      <c r="H19" s="930">
        <v>8</v>
      </c>
      <c r="I19" s="927">
        <v>9</v>
      </c>
    </row>
    <row r="20" spans="1:9" x14ac:dyDescent="0.25">
      <c r="A20" s="932">
        <v>1</v>
      </c>
      <c r="B20" s="933" t="s">
        <v>176</v>
      </c>
      <c r="C20" s="934" t="s">
        <v>69</v>
      </c>
      <c r="D20" s="932"/>
      <c r="E20" s="935" t="s">
        <v>69</v>
      </c>
      <c r="F20" s="933" t="s">
        <v>69</v>
      </c>
      <c r="G20" s="932"/>
      <c r="H20" s="932" t="s">
        <v>69</v>
      </c>
      <c r="I20" s="935" t="s">
        <v>69</v>
      </c>
    </row>
    <row r="21" spans="1:9" x14ac:dyDescent="0.25">
      <c r="A21" s="936"/>
      <c r="B21" s="937" t="s">
        <v>177</v>
      </c>
      <c r="C21" s="938">
        <v>7.56</v>
      </c>
      <c r="D21" s="939">
        <v>-8817.93</v>
      </c>
      <c r="E21" s="939">
        <v>44117.04</v>
      </c>
      <c r="F21" s="939">
        <v>45518.14</v>
      </c>
      <c r="G21" s="940">
        <v>44117.04</v>
      </c>
      <c r="H21" s="940">
        <v>-7416.8300000000017</v>
      </c>
      <c r="I21" s="939">
        <v>-7416.8300000000017</v>
      </c>
    </row>
    <row r="22" spans="1:9" x14ac:dyDescent="0.25">
      <c r="A22" s="928" t="s">
        <v>36</v>
      </c>
      <c r="B22" s="928" t="s">
        <v>233</v>
      </c>
      <c r="C22" s="941"/>
      <c r="D22" s="942"/>
      <c r="E22" s="942"/>
      <c r="F22" s="942"/>
      <c r="G22" s="941"/>
      <c r="H22" s="943"/>
      <c r="I22" s="942"/>
    </row>
    <row r="23" spans="1:9" x14ac:dyDescent="0.25">
      <c r="A23" s="944"/>
      <c r="B23" s="944" t="s">
        <v>234</v>
      </c>
      <c r="C23" s="945">
        <v>2.62</v>
      </c>
      <c r="D23" s="942"/>
      <c r="E23" s="946">
        <v>14999.793600000001</v>
      </c>
      <c r="F23" s="946">
        <v>15476.167600000001</v>
      </c>
      <c r="G23" s="941">
        <v>14999.793600000001</v>
      </c>
      <c r="H23" s="943"/>
      <c r="I23" s="942"/>
    </row>
    <row r="24" spans="1:9" x14ac:dyDescent="0.25">
      <c r="A24" s="947" t="s">
        <v>38</v>
      </c>
      <c r="B24" s="927" t="s">
        <v>39</v>
      </c>
      <c r="C24" s="948">
        <v>1.33</v>
      </c>
      <c r="D24" s="949"/>
      <c r="E24" s="949">
        <v>7941.0671999999995</v>
      </c>
      <c r="F24" s="949">
        <v>8193.2651999999998</v>
      </c>
      <c r="G24" s="950">
        <v>7941.0671999999995</v>
      </c>
      <c r="H24" s="950"/>
      <c r="I24" s="949"/>
    </row>
    <row r="25" spans="1:9" x14ac:dyDescent="0.25">
      <c r="A25" s="947" t="s">
        <v>40</v>
      </c>
      <c r="B25" s="927" t="s">
        <v>41</v>
      </c>
      <c r="C25" s="948">
        <v>1.22</v>
      </c>
      <c r="D25" s="942"/>
      <c r="E25" s="949">
        <v>7058.7264000000005</v>
      </c>
      <c r="F25" s="949">
        <v>7282.9023999999999</v>
      </c>
      <c r="G25" s="941">
        <v>7058.7264000000005</v>
      </c>
      <c r="H25" s="943"/>
      <c r="I25" s="942"/>
    </row>
    <row r="26" spans="1:9" x14ac:dyDescent="0.25">
      <c r="A26" s="947" t="s">
        <v>42</v>
      </c>
      <c r="B26" s="927" t="s">
        <v>43</v>
      </c>
      <c r="C26" s="948">
        <v>2.39</v>
      </c>
      <c r="D26" s="951"/>
      <c r="E26" s="951">
        <v>14117.452800000001</v>
      </c>
      <c r="F26" s="951">
        <v>14565.8048</v>
      </c>
      <c r="G26" s="952">
        <v>14117.452800000001</v>
      </c>
      <c r="H26" s="952"/>
      <c r="I26" s="951"/>
    </row>
    <row r="27" spans="1:9" x14ac:dyDescent="0.25">
      <c r="A27" s="953" t="s">
        <v>46</v>
      </c>
      <c r="B27" s="953" t="s">
        <v>47</v>
      </c>
      <c r="C27" s="953">
        <v>2.98</v>
      </c>
      <c r="D27" s="954">
        <v>-3208.18</v>
      </c>
      <c r="E27" s="937">
        <v>17390.04</v>
      </c>
      <c r="F27" s="937">
        <v>17993.98</v>
      </c>
      <c r="G27" s="955">
        <v>17390.04</v>
      </c>
      <c r="H27" s="940">
        <v>-2604.2400000000016</v>
      </c>
      <c r="I27" s="954">
        <v>-2604.2400000000016</v>
      </c>
    </row>
    <row r="28" spans="1:9" x14ac:dyDescent="0.25">
      <c r="A28" s="933" t="s">
        <v>48</v>
      </c>
      <c r="B28" s="933" t="s">
        <v>217</v>
      </c>
      <c r="C28" s="933"/>
      <c r="D28" s="932"/>
      <c r="E28" s="933"/>
      <c r="F28" s="933"/>
      <c r="G28" s="933"/>
      <c r="H28" s="932"/>
      <c r="I28" s="935"/>
    </row>
    <row r="29" spans="1:9" x14ac:dyDescent="0.25">
      <c r="A29" s="956"/>
      <c r="B29" s="937" t="s">
        <v>218</v>
      </c>
      <c r="C29" s="937">
        <v>1.65</v>
      </c>
      <c r="D29" s="936">
        <v>16137.35</v>
      </c>
      <c r="E29" s="956">
        <v>9629.0400000000009</v>
      </c>
      <c r="F29" s="937">
        <v>9977.9</v>
      </c>
      <c r="G29" s="937">
        <v>3600</v>
      </c>
      <c r="H29" s="936">
        <v>22515.25</v>
      </c>
      <c r="I29" s="939"/>
    </row>
    <row r="30" spans="1:9" x14ac:dyDescent="0.25">
      <c r="A30" s="953" t="s">
        <v>52</v>
      </c>
      <c r="B30" s="953" t="s">
        <v>140</v>
      </c>
      <c r="C30" s="957"/>
      <c r="D30" s="958" t="s">
        <v>69</v>
      </c>
      <c r="E30" s="933"/>
      <c r="F30" s="956"/>
      <c r="G30" s="956"/>
      <c r="H30" s="958" t="s">
        <v>69</v>
      </c>
      <c r="I30" s="954"/>
    </row>
    <row r="31" spans="1:9" x14ac:dyDescent="0.25">
      <c r="A31" s="937"/>
      <c r="B31" s="937" t="s">
        <v>368</v>
      </c>
      <c r="C31" s="955">
        <v>0</v>
      </c>
      <c r="D31" s="959">
        <v>14755.21</v>
      </c>
      <c r="E31" s="953">
        <v>0</v>
      </c>
      <c r="F31" s="953">
        <v>6.63</v>
      </c>
      <c r="G31" s="953">
        <v>0</v>
      </c>
      <c r="H31" s="959">
        <v>14761.839999999998</v>
      </c>
      <c r="I31" s="960"/>
    </row>
    <row r="32" spans="1:9" x14ac:dyDescent="0.25">
      <c r="A32" s="928"/>
      <c r="B32" s="944" t="s">
        <v>55</v>
      </c>
      <c r="C32" s="961"/>
      <c r="D32" s="943"/>
      <c r="E32" s="942"/>
      <c r="F32" s="942"/>
      <c r="G32" s="942"/>
      <c r="H32" s="943"/>
      <c r="I32" s="946"/>
    </row>
    <row r="33" spans="1:9" x14ac:dyDescent="0.25">
      <c r="A33" s="930"/>
      <c r="B33" s="930" t="s">
        <v>50</v>
      </c>
      <c r="C33" s="931">
        <v>0</v>
      </c>
      <c r="D33" s="929">
        <v>0</v>
      </c>
      <c r="E33" s="930">
        <v>0</v>
      </c>
      <c r="F33" s="930">
        <v>6.63</v>
      </c>
      <c r="G33" s="930">
        <v>0</v>
      </c>
      <c r="H33" s="929"/>
      <c r="I33" s="951"/>
    </row>
    <row r="34" spans="1:9" x14ac:dyDescent="0.25">
      <c r="A34" s="923" t="s">
        <v>56</v>
      </c>
      <c r="B34" s="925"/>
      <c r="C34" s="925"/>
      <c r="D34" s="922"/>
      <c r="E34" s="925"/>
      <c r="F34" s="925"/>
      <c r="G34" s="925"/>
      <c r="H34" s="925"/>
      <c r="I34" s="925"/>
    </row>
    <row r="35" spans="1:9" x14ac:dyDescent="0.25">
      <c r="A35" s="926" t="s">
        <v>67</v>
      </c>
      <c r="B35" s="922"/>
      <c r="C35" s="922"/>
      <c r="D35" s="922"/>
      <c r="E35" s="922"/>
      <c r="F35" s="922"/>
      <c r="G35" s="922"/>
      <c r="H35" s="922"/>
      <c r="I35" s="922"/>
    </row>
    <row r="36" spans="1:9" x14ac:dyDescent="0.25">
      <c r="A36" s="923" t="s">
        <v>68</v>
      </c>
      <c r="B36" s="926"/>
      <c r="C36" s="926"/>
      <c r="D36" s="962"/>
      <c r="E36" s="926"/>
      <c r="F36" s="926"/>
      <c r="G36" s="926"/>
      <c r="H36" s="926"/>
      <c r="I36" s="926"/>
    </row>
    <row r="37" spans="1:9" x14ac:dyDescent="0.25">
      <c r="A37" s="927" t="s">
        <v>69</v>
      </c>
      <c r="B37" s="934" t="s">
        <v>70</v>
      </c>
      <c r="C37" s="927" t="s">
        <v>71</v>
      </c>
      <c r="D37" s="963" t="s">
        <v>72</v>
      </c>
      <c r="E37" s="927" t="s">
        <v>73</v>
      </c>
      <c r="F37" s="963" t="s">
        <v>74</v>
      </c>
      <c r="G37" s="964" t="s">
        <v>75</v>
      </c>
      <c r="H37" s="949" t="s">
        <v>15</v>
      </c>
      <c r="I37" s="965" t="s">
        <v>19</v>
      </c>
    </row>
    <row r="38" spans="1:9" x14ac:dyDescent="0.25">
      <c r="A38" s="928"/>
      <c r="B38" s="926" t="s">
        <v>77</v>
      </c>
      <c r="C38" s="928" t="s">
        <v>78</v>
      </c>
      <c r="D38" s="961" t="s">
        <v>79</v>
      </c>
      <c r="E38" s="928" t="s">
        <v>80</v>
      </c>
      <c r="F38" s="961" t="s">
        <v>81</v>
      </c>
      <c r="G38" s="966" t="s">
        <v>82</v>
      </c>
      <c r="H38" s="942" t="s">
        <v>25</v>
      </c>
      <c r="I38" s="967" t="s">
        <v>84</v>
      </c>
    </row>
    <row r="39" spans="1:9" x14ac:dyDescent="0.25">
      <c r="A39" s="928"/>
      <c r="B39" s="961"/>
      <c r="C39" s="928"/>
      <c r="D39" s="961"/>
      <c r="E39" s="928"/>
      <c r="F39" s="961" t="s">
        <v>85</v>
      </c>
      <c r="G39" s="966" t="s">
        <v>86</v>
      </c>
      <c r="H39" s="942" t="s">
        <v>220</v>
      </c>
      <c r="I39" s="967" t="s">
        <v>220</v>
      </c>
    </row>
    <row r="40" spans="1:9" x14ac:dyDescent="0.25">
      <c r="A40" s="944"/>
      <c r="B40" s="968"/>
      <c r="C40" s="944"/>
      <c r="D40" s="968"/>
      <c r="E40" s="944"/>
      <c r="F40" s="968"/>
      <c r="G40" s="969"/>
      <c r="H40" s="946"/>
      <c r="I40" s="970"/>
    </row>
    <row r="41" spans="1:9" x14ac:dyDescent="0.25">
      <c r="A41" s="927"/>
      <c r="B41" s="927"/>
      <c r="C41" s="934"/>
      <c r="D41" s="927"/>
      <c r="E41" s="963"/>
      <c r="F41" s="927"/>
      <c r="G41" s="963"/>
      <c r="H41" s="927"/>
      <c r="I41" s="965"/>
    </row>
    <row r="42" spans="1:9" x14ac:dyDescent="0.25">
      <c r="A42" s="930">
        <v>1</v>
      </c>
      <c r="B42" s="930" t="s">
        <v>88</v>
      </c>
      <c r="C42" s="957">
        <v>25.1</v>
      </c>
      <c r="D42" s="930">
        <v>-1982.59</v>
      </c>
      <c r="E42" s="930">
        <v>22338.799999999999</v>
      </c>
      <c r="F42" s="930">
        <v>20850.580000000002</v>
      </c>
      <c r="G42" s="971">
        <v>22338.799999999999</v>
      </c>
      <c r="H42" s="930">
        <v>-3470.8099999999977</v>
      </c>
      <c r="I42" s="930">
        <v>-3470.8099999999977</v>
      </c>
    </row>
    <row r="43" spans="1:9" x14ac:dyDescent="0.25">
      <c r="A43" s="923" t="s">
        <v>204</v>
      </c>
      <c r="B43" s="925"/>
      <c r="C43" s="925"/>
      <c r="D43" s="925"/>
      <c r="E43" s="925"/>
      <c r="F43" s="925"/>
      <c r="G43" s="925"/>
      <c r="H43" s="925"/>
      <c r="I43" s="925"/>
    </row>
    <row r="44" spans="1:9" x14ac:dyDescent="0.25">
      <c r="A44" s="926" t="s">
        <v>205</v>
      </c>
      <c r="B44" s="925"/>
      <c r="C44" s="925"/>
      <c r="D44" s="925"/>
      <c r="E44" s="925"/>
      <c r="F44" s="925"/>
      <c r="G44" s="925"/>
      <c r="H44" s="925"/>
      <c r="I44" s="925"/>
    </row>
    <row r="45" spans="1:9" x14ac:dyDescent="0.25">
      <c r="A45" s="964" t="s">
        <v>12</v>
      </c>
      <c r="B45" s="927" t="s">
        <v>94</v>
      </c>
      <c r="C45" s="963" t="s">
        <v>95</v>
      </c>
      <c r="D45" s="963"/>
      <c r="E45" s="963"/>
      <c r="F45" s="964" t="s">
        <v>206</v>
      </c>
      <c r="G45" s="963"/>
      <c r="H45" s="965"/>
      <c r="I45" s="927" t="s">
        <v>97</v>
      </c>
    </row>
    <row r="46" spans="1:9" x14ac:dyDescent="0.25">
      <c r="A46" s="966" t="s">
        <v>98</v>
      </c>
      <c r="B46" s="928" t="s">
        <v>99</v>
      </c>
      <c r="C46" s="961"/>
      <c r="D46" s="961"/>
      <c r="E46" s="961"/>
      <c r="F46" s="966" t="s">
        <v>207</v>
      </c>
      <c r="G46" s="961"/>
      <c r="H46" s="967"/>
      <c r="I46" s="928" t="s">
        <v>101</v>
      </c>
    </row>
    <row r="47" spans="1:9" x14ac:dyDescent="0.25">
      <c r="A47" s="966"/>
      <c r="B47" s="928"/>
      <c r="C47" s="961"/>
      <c r="D47" s="961"/>
      <c r="E47" s="961"/>
      <c r="F47" s="966" t="s">
        <v>208</v>
      </c>
      <c r="G47" s="961"/>
      <c r="H47" s="967"/>
      <c r="I47" s="928"/>
    </row>
    <row r="48" spans="1:9" x14ac:dyDescent="0.25">
      <c r="A48" s="966"/>
      <c r="B48" s="944"/>
      <c r="C48" s="961"/>
      <c r="D48" s="961"/>
      <c r="E48" s="961"/>
      <c r="F48" s="966" t="s">
        <v>209</v>
      </c>
      <c r="G48" s="961"/>
      <c r="H48" s="967"/>
      <c r="I48" s="928"/>
    </row>
    <row r="49" spans="1:9" x14ac:dyDescent="0.25">
      <c r="A49" s="972" t="s">
        <v>103</v>
      </c>
      <c r="B49" s="956"/>
      <c r="C49" s="934" t="s">
        <v>104</v>
      </c>
      <c r="D49" s="934"/>
      <c r="E49" s="934"/>
      <c r="F49" s="964"/>
      <c r="G49" s="963"/>
      <c r="H49" s="965"/>
      <c r="I49" s="927"/>
    </row>
    <row r="50" spans="1:9" x14ac:dyDescent="0.25">
      <c r="A50" s="973"/>
      <c r="B50" s="928"/>
      <c r="C50" s="961" t="s">
        <v>55</v>
      </c>
      <c r="D50" s="961"/>
      <c r="E50" s="961"/>
      <c r="F50" s="966" t="s">
        <v>69</v>
      </c>
      <c r="G50" s="941"/>
      <c r="H50" s="967" t="s">
        <v>69</v>
      </c>
      <c r="I50" s="928" t="s">
        <v>69</v>
      </c>
    </row>
    <row r="51" spans="1:9" x14ac:dyDescent="0.25">
      <c r="A51" s="973" t="s">
        <v>36</v>
      </c>
      <c r="B51" s="974" t="s">
        <v>369</v>
      </c>
      <c r="C51" s="961" t="s">
        <v>343</v>
      </c>
      <c r="D51" s="961"/>
      <c r="E51" s="961"/>
      <c r="F51" s="966"/>
      <c r="G51" s="941">
        <v>7.4028377544725474</v>
      </c>
      <c r="H51" s="967"/>
      <c r="I51" s="928">
        <v>3600</v>
      </c>
    </row>
    <row r="52" spans="1:9" x14ac:dyDescent="0.25">
      <c r="A52" s="973" t="s">
        <v>38</v>
      </c>
      <c r="B52" s="974" t="s">
        <v>69</v>
      </c>
      <c r="C52" s="961"/>
      <c r="D52" s="961"/>
      <c r="E52" s="961"/>
      <c r="F52" s="966"/>
      <c r="G52" s="941"/>
      <c r="H52" s="967"/>
      <c r="I52" s="928" t="s">
        <v>69</v>
      </c>
    </row>
    <row r="53" spans="1:9" x14ac:dyDescent="0.25">
      <c r="A53" s="973"/>
      <c r="B53" s="928"/>
      <c r="C53" s="926" t="s">
        <v>111</v>
      </c>
      <c r="D53" s="926"/>
      <c r="E53" s="926"/>
      <c r="F53" s="958"/>
      <c r="G53" s="975">
        <v>7.4028377544725474</v>
      </c>
      <c r="H53" s="976"/>
      <c r="I53" s="956">
        <v>3600</v>
      </c>
    </row>
    <row r="54" spans="1:9" x14ac:dyDescent="0.25">
      <c r="A54" s="927"/>
      <c r="B54" s="927"/>
      <c r="C54" s="964"/>
      <c r="D54" s="963"/>
      <c r="E54" s="965"/>
      <c r="F54" s="964"/>
      <c r="G54" s="963"/>
      <c r="H54" s="965"/>
      <c r="I54" s="927"/>
    </row>
    <row r="55" spans="1:9" x14ac:dyDescent="0.25">
      <c r="A55" s="927" t="s">
        <v>46</v>
      </c>
      <c r="B55" s="933" t="s">
        <v>112</v>
      </c>
      <c r="C55" s="932" t="s">
        <v>113</v>
      </c>
      <c r="D55" s="963"/>
      <c r="E55" s="965"/>
      <c r="F55" s="964" t="s">
        <v>114</v>
      </c>
      <c r="G55" s="963"/>
      <c r="H55" s="965"/>
      <c r="I55" s="927"/>
    </row>
    <row r="56" spans="1:9" x14ac:dyDescent="0.25">
      <c r="A56" s="973" t="s">
        <v>167</v>
      </c>
      <c r="B56" s="974" t="s">
        <v>69</v>
      </c>
      <c r="C56" s="966" t="s">
        <v>69</v>
      </c>
      <c r="D56" s="961"/>
      <c r="E56" s="967"/>
      <c r="F56" s="958"/>
      <c r="G56" s="941"/>
      <c r="H56" s="976"/>
      <c r="I56" s="928" t="s">
        <v>69</v>
      </c>
    </row>
    <row r="57" spans="1:9" x14ac:dyDescent="0.25">
      <c r="A57" s="973"/>
      <c r="B57" s="974"/>
      <c r="C57" s="966" t="s">
        <v>69</v>
      </c>
      <c r="D57" s="961"/>
      <c r="E57" s="967"/>
      <c r="F57" s="958"/>
      <c r="G57" s="941"/>
      <c r="H57" s="976"/>
      <c r="I57" s="928"/>
    </row>
    <row r="58" spans="1:9" x14ac:dyDescent="0.25">
      <c r="A58" s="977"/>
      <c r="B58" s="944"/>
      <c r="C58" s="936" t="s">
        <v>111</v>
      </c>
      <c r="D58" s="968"/>
      <c r="E58" s="970"/>
      <c r="F58" s="969"/>
      <c r="G58" s="938">
        <v>0</v>
      </c>
      <c r="H58" s="978"/>
      <c r="I58" s="937">
        <v>0</v>
      </c>
    </row>
    <row r="59" spans="1:9" x14ac:dyDescent="0.25">
      <c r="A59" s="925" t="s">
        <v>306</v>
      </c>
      <c r="B59" s="925"/>
      <c r="C59" s="925" t="s">
        <v>69</v>
      </c>
      <c r="D59" s="925" t="s">
        <v>116</v>
      </c>
      <c r="E59" s="925"/>
      <c r="F59" s="925" t="s">
        <v>117</v>
      </c>
      <c r="G59" s="925"/>
      <c r="H59" s="925" t="s">
        <v>118</v>
      </c>
      <c r="I59" s="925" t="s">
        <v>119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>
      <selection activeCell="L36" sqref="L36"/>
    </sheetView>
  </sheetViews>
  <sheetFormatPr defaultRowHeight="15" x14ac:dyDescent="0.25"/>
  <cols>
    <col min="2" max="2" width="29.7109375" bestFit="1" customWidth="1"/>
    <col min="9" max="9" width="18" bestFit="1" customWidth="1"/>
  </cols>
  <sheetData>
    <row r="1" spans="1:9" x14ac:dyDescent="0.25">
      <c r="A1" s="980" t="s">
        <v>0</v>
      </c>
      <c r="B1" s="981"/>
      <c r="C1" s="981"/>
      <c r="D1" s="981"/>
      <c r="E1" s="981"/>
      <c r="F1" s="981"/>
      <c r="G1" s="981"/>
      <c r="H1" s="981"/>
      <c r="I1" s="981"/>
    </row>
    <row r="2" spans="1:9" x14ac:dyDescent="0.25">
      <c r="A2" s="980" t="s">
        <v>1</v>
      </c>
      <c r="B2" s="980"/>
      <c r="C2" s="980"/>
      <c r="D2" s="980"/>
      <c r="E2" s="980"/>
      <c r="F2" s="980"/>
      <c r="G2" s="980"/>
      <c r="H2" s="980"/>
      <c r="I2" s="982"/>
    </row>
    <row r="3" spans="1:9" x14ac:dyDescent="0.25">
      <c r="A3" s="980" t="s">
        <v>2</v>
      </c>
      <c r="B3" s="980"/>
      <c r="C3" s="980"/>
      <c r="D3" s="980"/>
      <c r="E3" s="980"/>
      <c r="F3" s="980"/>
      <c r="G3" s="980"/>
      <c r="H3" s="980"/>
      <c r="I3" s="981"/>
    </row>
    <row r="4" spans="1:9" x14ac:dyDescent="0.25">
      <c r="A4" s="980" t="s">
        <v>120</v>
      </c>
      <c r="B4" s="980"/>
      <c r="C4" s="980"/>
      <c r="D4" s="980"/>
      <c r="E4" s="980"/>
      <c r="F4" s="980"/>
      <c r="G4" s="980"/>
      <c r="H4" s="980"/>
      <c r="I4" s="981"/>
    </row>
    <row r="5" spans="1:9" x14ac:dyDescent="0.25">
      <c r="A5" s="980"/>
      <c r="B5" s="980"/>
      <c r="C5" s="980"/>
      <c r="D5" s="980"/>
      <c r="E5" s="980"/>
      <c r="F5" s="980"/>
      <c r="G5" s="980"/>
      <c r="H5" s="980"/>
      <c r="I5" s="981"/>
    </row>
    <row r="6" spans="1:9" x14ac:dyDescent="0.25">
      <c r="A6" s="980" t="s">
        <v>4</v>
      </c>
      <c r="B6" s="980"/>
      <c r="C6" s="980"/>
      <c r="D6" s="980"/>
      <c r="E6" s="980"/>
      <c r="F6" s="980"/>
      <c r="G6" s="980"/>
      <c r="H6" s="980"/>
      <c r="I6" s="981"/>
    </row>
    <row r="7" spans="1:9" x14ac:dyDescent="0.25">
      <c r="A7" s="980" t="s">
        <v>370</v>
      </c>
      <c r="B7" s="981"/>
      <c r="C7" s="981"/>
      <c r="D7" s="981"/>
      <c r="E7" s="980"/>
      <c r="F7" s="981"/>
      <c r="G7" s="981"/>
      <c r="H7" s="980"/>
      <c r="I7" s="981"/>
    </row>
    <row r="8" spans="1:9" x14ac:dyDescent="0.25">
      <c r="A8" s="981" t="s">
        <v>371</v>
      </c>
      <c r="B8" s="981"/>
      <c r="C8" s="981"/>
      <c r="D8" s="981"/>
      <c r="E8" s="981"/>
      <c r="F8" s="981"/>
      <c r="G8" s="981"/>
      <c r="H8" s="981"/>
      <c r="I8" s="981"/>
    </row>
    <row r="9" spans="1:9" x14ac:dyDescent="0.25">
      <c r="A9" s="981" t="s">
        <v>372</v>
      </c>
      <c r="B9" s="981"/>
      <c r="C9" s="981"/>
      <c r="D9" s="981"/>
      <c r="E9" s="981"/>
      <c r="F9" s="981"/>
      <c r="G9" s="981"/>
      <c r="H9" s="981"/>
      <c r="I9" s="981"/>
    </row>
    <row r="10" spans="1:9" x14ac:dyDescent="0.25">
      <c r="A10" s="981" t="s">
        <v>175</v>
      </c>
      <c r="B10" s="981"/>
      <c r="C10" s="981"/>
      <c r="D10" s="981"/>
      <c r="E10" s="981"/>
      <c r="F10" s="981"/>
      <c r="G10" s="981"/>
      <c r="H10" s="981"/>
      <c r="I10" s="981"/>
    </row>
    <row r="11" spans="1:9" x14ac:dyDescent="0.25">
      <c r="A11" s="981"/>
      <c r="B11" s="981"/>
      <c r="C11" s="981"/>
      <c r="D11" s="981"/>
      <c r="E11" s="981"/>
      <c r="F11" s="981"/>
      <c r="G11" s="981"/>
      <c r="H11" s="981"/>
      <c r="I11" s="981"/>
    </row>
    <row r="12" spans="1:9" x14ac:dyDescent="0.25">
      <c r="A12" s="980" t="s">
        <v>9</v>
      </c>
      <c r="B12" s="981"/>
      <c r="C12" s="981"/>
      <c r="D12" s="981"/>
      <c r="E12" s="981"/>
      <c r="F12" s="981"/>
      <c r="G12" s="981"/>
      <c r="H12" s="981"/>
      <c r="I12" s="981"/>
    </row>
    <row r="13" spans="1:9" x14ac:dyDescent="0.25">
      <c r="A13" s="980" t="s">
        <v>10</v>
      </c>
      <c r="B13" s="981"/>
      <c r="C13" s="981"/>
      <c r="D13" s="981"/>
      <c r="E13" s="981"/>
      <c r="F13" s="981"/>
      <c r="G13" s="981"/>
      <c r="H13" s="981"/>
      <c r="I13" s="981"/>
    </row>
    <row r="14" spans="1:9" x14ac:dyDescent="0.25">
      <c r="A14" s="983" t="s">
        <v>11</v>
      </c>
      <c r="B14" s="981"/>
      <c r="C14" s="981"/>
      <c r="D14" s="981"/>
      <c r="E14" s="981"/>
      <c r="F14" s="981"/>
      <c r="G14" s="981"/>
      <c r="H14" s="981"/>
      <c r="I14" s="981"/>
    </row>
    <row r="15" spans="1:9" x14ac:dyDescent="0.25">
      <c r="A15" s="984" t="s">
        <v>12</v>
      </c>
      <c r="B15" s="984" t="s">
        <v>13</v>
      </c>
      <c r="C15" s="984" t="s">
        <v>14</v>
      </c>
      <c r="D15" s="984" t="s">
        <v>15</v>
      </c>
      <c r="E15" s="984" t="s">
        <v>16</v>
      </c>
      <c r="F15" s="984" t="s">
        <v>17</v>
      </c>
      <c r="G15" s="984" t="s">
        <v>18</v>
      </c>
      <c r="H15" s="984" t="s">
        <v>15</v>
      </c>
      <c r="I15" s="984" t="s">
        <v>19</v>
      </c>
    </row>
    <row r="16" spans="1:9" x14ac:dyDescent="0.25">
      <c r="A16" s="985" t="s">
        <v>20</v>
      </c>
      <c r="B16" s="985"/>
      <c r="C16" s="985" t="s">
        <v>127</v>
      </c>
      <c r="D16" s="985" t="s">
        <v>22</v>
      </c>
      <c r="E16" s="985" t="s">
        <v>23</v>
      </c>
      <c r="F16" s="985" t="s">
        <v>23</v>
      </c>
      <c r="G16" s="985" t="s">
        <v>24</v>
      </c>
      <c r="H16" s="985" t="s">
        <v>25</v>
      </c>
      <c r="I16" s="985" t="s">
        <v>129</v>
      </c>
    </row>
    <row r="17" spans="1:9" x14ac:dyDescent="0.25">
      <c r="A17" s="985"/>
      <c r="B17" s="985"/>
      <c r="C17" s="985" t="s">
        <v>27</v>
      </c>
      <c r="D17" s="985" t="s">
        <v>28</v>
      </c>
      <c r="E17" s="985"/>
      <c r="F17" s="985"/>
      <c r="G17" s="985" t="s">
        <v>29</v>
      </c>
      <c r="H17" s="985" t="s">
        <v>30</v>
      </c>
      <c r="I17" s="985" t="s">
        <v>131</v>
      </c>
    </row>
    <row r="18" spans="1:9" x14ac:dyDescent="0.25">
      <c r="A18" s="985"/>
      <c r="B18" s="985"/>
      <c r="C18" s="985" t="s">
        <v>326</v>
      </c>
      <c r="D18" s="985" t="s">
        <v>33</v>
      </c>
      <c r="E18" s="985" t="s">
        <v>33</v>
      </c>
      <c r="F18" s="985" t="s">
        <v>33</v>
      </c>
      <c r="G18" s="985" t="s">
        <v>33</v>
      </c>
      <c r="H18" s="985" t="s">
        <v>33</v>
      </c>
      <c r="I18" s="985" t="s">
        <v>220</v>
      </c>
    </row>
    <row r="19" spans="1:9" x14ac:dyDescent="0.25">
      <c r="A19" s="986">
        <v>1</v>
      </c>
      <c r="B19" s="987">
        <v>2</v>
      </c>
      <c r="C19" s="988">
        <v>3</v>
      </c>
      <c r="D19" s="987">
        <v>4</v>
      </c>
      <c r="E19" s="988">
        <v>5</v>
      </c>
      <c r="F19" s="987">
        <v>6</v>
      </c>
      <c r="G19" s="988">
        <v>7</v>
      </c>
      <c r="H19" s="987">
        <v>8</v>
      </c>
      <c r="I19" s="989">
        <v>9</v>
      </c>
    </row>
    <row r="20" spans="1:9" x14ac:dyDescent="0.25">
      <c r="A20" s="990">
        <v>1</v>
      </c>
      <c r="B20" s="991" t="s">
        <v>176</v>
      </c>
      <c r="C20" s="992"/>
      <c r="D20" s="991"/>
      <c r="E20" s="993"/>
      <c r="F20" s="991"/>
      <c r="G20" s="992"/>
      <c r="H20" s="991"/>
      <c r="I20" s="994"/>
    </row>
    <row r="21" spans="1:9" x14ac:dyDescent="0.25">
      <c r="A21" s="995"/>
      <c r="B21" s="996" t="s">
        <v>177</v>
      </c>
      <c r="C21" s="997">
        <v>7.56</v>
      </c>
      <c r="D21" s="998">
        <v>-4601.87</v>
      </c>
      <c r="E21" s="999">
        <v>27143.279999999999</v>
      </c>
      <c r="F21" s="1000">
        <v>30341.1</v>
      </c>
      <c r="G21" s="1001">
        <v>27143.279999999999</v>
      </c>
      <c r="H21" s="998">
        <v>-1404.0499999999993</v>
      </c>
      <c r="I21" s="998">
        <v>-1404.0499999999993</v>
      </c>
    </row>
    <row r="22" spans="1:9" x14ac:dyDescent="0.25">
      <c r="A22" s="1002" t="s">
        <v>105</v>
      </c>
      <c r="B22" s="1000" t="s">
        <v>37</v>
      </c>
      <c r="C22" s="999">
        <v>2.62</v>
      </c>
      <c r="D22" s="1003"/>
      <c r="E22" s="981">
        <v>9228.7152000000006</v>
      </c>
      <c r="F22" s="1003">
        <v>10315.974</v>
      </c>
      <c r="G22" s="1004">
        <v>9228.7152000000006</v>
      </c>
      <c r="H22" s="1003"/>
      <c r="I22" s="1003"/>
    </row>
    <row r="23" spans="1:9" x14ac:dyDescent="0.25">
      <c r="A23" s="1005" t="s">
        <v>38</v>
      </c>
      <c r="B23" s="984" t="s">
        <v>259</v>
      </c>
      <c r="C23" s="1006">
        <v>1.33</v>
      </c>
      <c r="D23" s="1007"/>
      <c r="E23" s="1006">
        <v>4885.7903999999999</v>
      </c>
      <c r="F23" s="1008">
        <v>5461.3979999999992</v>
      </c>
      <c r="G23" s="1009">
        <v>4885.7903999999999</v>
      </c>
      <c r="H23" s="1007"/>
      <c r="I23" s="1007"/>
    </row>
    <row r="24" spans="1:9" x14ac:dyDescent="0.25">
      <c r="A24" s="1000"/>
      <c r="B24" s="1000" t="s">
        <v>260</v>
      </c>
      <c r="C24" s="999"/>
      <c r="D24" s="1007"/>
      <c r="E24" s="999"/>
      <c r="F24" s="1003"/>
      <c r="G24" s="1009"/>
      <c r="H24" s="1007"/>
      <c r="I24" s="1007"/>
    </row>
    <row r="25" spans="1:9" x14ac:dyDescent="0.25">
      <c r="A25" s="1005" t="s">
        <v>40</v>
      </c>
      <c r="B25" s="984" t="s">
        <v>41</v>
      </c>
      <c r="C25" s="1006">
        <v>1.22</v>
      </c>
      <c r="D25" s="1010"/>
      <c r="E25" s="1011">
        <v>4342.9247999999998</v>
      </c>
      <c r="F25" s="1010">
        <v>4854.576</v>
      </c>
      <c r="G25" s="1012">
        <v>4342.9247999999998</v>
      </c>
      <c r="H25" s="1010"/>
      <c r="I25" s="1010"/>
    </row>
    <row r="26" spans="1:9" x14ac:dyDescent="0.25">
      <c r="A26" s="1005" t="s">
        <v>42</v>
      </c>
      <c r="B26" s="984" t="s">
        <v>43</v>
      </c>
      <c r="C26" s="1006">
        <v>2.39</v>
      </c>
      <c r="D26" s="1007"/>
      <c r="E26" s="1009">
        <v>8685.8495999999996</v>
      </c>
      <c r="F26" s="1007">
        <v>9709.152</v>
      </c>
      <c r="G26" s="1009">
        <v>8685.8495999999996</v>
      </c>
      <c r="H26" s="1007"/>
      <c r="I26" s="1007"/>
    </row>
    <row r="27" spans="1:9" x14ac:dyDescent="0.25">
      <c r="A27" s="1013" t="s">
        <v>46</v>
      </c>
      <c r="B27" s="1013" t="s">
        <v>47</v>
      </c>
      <c r="C27" s="1014">
        <v>2.98</v>
      </c>
      <c r="D27" s="1015">
        <v>-1369.85</v>
      </c>
      <c r="E27" s="1014">
        <v>10699.32</v>
      </c>
      <c r="F27" s="1013">
        <v>12078.76</v>
      </c>
      <c r="G27" s="1014">
        <v>10699.32</v>
      </c>
      <c r="H27" s="1015">
        <v>9.5900000000001455</v>
      </c>
      <c r="I27" s="1015"/>
    </row>
    <row r="28" spans="1:9" x14ac:dyDescent="0.25">
      <c r="A28" s="991" t="s">
        <v>48</v>
      </c>
      <c r="B28" s="991" t="s">
        <v>217</v>
      </c>
      <c r="C28" s="992"/>
      <c r="D28" s="991"/>
      <c r="E28" s="992"/>
      <c r="F28" s="991"/>
      <c r="G28" s="992"/>
      <c r="H28" s="991"/>
      <c r="I28" s="991"/>
    </row>
    <row r="29" spans="1:9" x14ac:dyDescent="0.25">
      <c r="A29" s="1016"/>
      <c r="B29" s="996" t="s">
        <v>218</v>
      </c>
      <c r="C29" s="983">
        <v>1.65</v>
      </c>
      <c r="D29" s="998">
        <v>37093.980000000003</v>
      </c>
      <c r="E29" s="980">
        <v>5924.52</v>
      </c>
      <c r="F29" s="996">
        <v>10287.67</v>
      </c>
      <c r="G29" s="1016">
        <v>30952.97</v>
      </c>
      <c r="H29" s="998">
        <v>16428.68</v>
      </c>
      <c r="I29" s="1016"/>
    </row>
    <row r="30" spans="1:9" x14ac:dyDescent="0.25">
      <c r="A30" s="1013" t="s">
        <v>52</v>
      </c>
      <c r="B30" s="1013" t="s">
        <v>140</v>
      </c>
      <c r="C30" s="992"/>
      <c r="D30" s="1016" t="s">
        <v>69</v>
      </c>
      <c r="E30" s="992"/>
      <c r="F30" s="1016"/>
      <c r="G30" s="992" t="s">
        <v>141</v>
      </c>
      <c r="H30" s="1016" t="s">
        <v>69</v>
      </c>
      <c r="I30" s="1013"/>
    </row>
    <row r="31" spans="1:9" x14ac:dyDescent="0.25">
      <c r="A31" s="996"/>
      <c r="B31" s="996" t="s">
        <v>142</v>
      </c>
      <c r="C31" s="1017">
        <v>0</v>
      </c>
      <c r="D31" s="1013">
        <v>0</v>
      </c>
      <c r="E31" s="1014">
        <v>0</v>
      </c>
      <c r="F31" s="1013">
        <v>0</v>
      </c>
      <c r="G31" s="1014">
        <v>0</v>
      </c>
      <c r="H31" s="1013">
        <v>0</v>
      </c>
      <c r="I31" s="996"/>
    </row>
    <row r="32" spans="1:9" x14ac:dyDescent="0.25">
      <c r="A32" s="985"/>
      <c r="B32" s="1000" t="s">
        <v>55</v>
      </c>
      <c r="C32" s="1018"/>
      <c r="D32" s="1007"/>
      <c r="E32" s="1009"/>
      <c r="F32" s="1007"/>
      <c r="G32" s="1009"/>
      <c r="H32" s="1007"/>
      <c r="I32" s="985"/>
    </row>
    <row r="33" spans="1:9" x14ac:dyDescent="0.25">
      <c r="A33" s="987"/>
      <c r="B33" s="987" t="s">
        <v>50</v>
      </c>
      <c r="C33" s="988"/>
      <c r="D33" s="987">
        <v>0</v>
      </c>
      <c r="E33" s="988">
        <v>0</v>
      </c>
      <c r="F33" s="987">
        <v>0</v>
      </c>
      <c r="G33" s="988">
        <v>0</v>
      </c>
      <c r="H33" s="987"/>
      <c r="I33" s="987"/>
    </row>
    <row r="34" spans="1:9" x14ac:dyDescent="0.25">
      <c r="A34" s="980" t="s">
        <v>56</v>
      </c>
      <c r="B34" s="981"/>
      <c r="C34" s="981"/>
      <c r="D34" s="979"/>
      <c r="E34" s="981"/>
      <c r="F34" s="981"/>
      <c r="G34" s="981"/>
      <c r="H34" s="981"/>
      <c r="I34" s="981"/>
    </row>
    <row r="35" spans="1:9" x14ac:dyDescent="0.25">
      <c r="A35" s="980"/>
      <c r="B35" s="981"/>
      <c r="C35" s="981"/>
      <c r="D35" s="979"/>
      <c r="E35" s="981"/>
      <c r="F35" s="981"/>
      <c r="G35" s="981"/>
      <c r="H35" s="981"/>
      <c r="I35" s="981"/>
    </row>
    <row r="36" spans="1:9" x14ac:dyDescent="0.25">
      <c r="A36" s="983" t="s">
        <v>67</v>
      </c>
      <c r="B36" s="981"/>
      <c r="C36" s="981"/>
      <c r="D36" s="979"/>
      <c r="E36" s="981"/>
      <c r="F36" s="981"/>
      <c r="G36" s="981"/>
      <c r="H36" s="981"/>
      <c r="I36" s="981"/>
    </row>
    <row r="37" spans="1:9" x14ac:dyDescent="0.25">
      <c r="A37" s="980" t="s">
        <v>68</v>
      </c>
      <c r="B37" s="981"/>
      <c r="C37" s="981"/>
      <c r="D37" s="981"/>
      <c r="E37" s="981"/>
      <c r="F37" s="981"/>
      <c r="G37" s="981"/>
      <c r="H37" s="981"/>
      <c r="I37" s="981"/>
    </row>
    <row r="38" spans="1:9" x14ac:dyDescent="0.25">
      <c r="A38" s="984" t="s">
        <v>69</v>
      </c>
      <c r="B38" s="990" t="s">
        <v>70</v>
      </c>
      <c r="C38" s="984" t="s">
        <v>71</v>
      </c>
      <c r="D38" s="1019" t="s">
        <v>72</v>
      </c>
      <c r="E38" s="984" t="s">
        <v>73</v>
      </c>
      <c r="F38" s="1019" t="s">
        <v>74</v>
      </c>
      <c r="G38" s="984" t="s">
        <v>75</v>
      </c>
      <c r="H38" s="1019" t="s">
        <v>76</v>
      </c>
      <c r="I38" s="984" t="s">
        <v>19</v>
      </c>
    </row>
    <row r="39" spans="1:9" x14ac:dyDescent="0.25">
      <c r="A39" s="985"/>
      <c r="B39" s="1020" t="s">
        <v>77</v>
      </c>
      <c r="C39" s="985" t="s">
        <v>78</v>
      </c>
      <c r="D39" s="1018" t="s">
        <v>79</v>
      </c>
      <c r="E39" s="985" t="s">
        <v>80</v>
      </c>
      <c r="F39" s="1018" t="s">
        <v>81</v>
      </c>
      <c r="G39" s="985" t="s">
        <v>82</v>
      </c>
      <c r="H39" s="1018" t="s">
        <v>83</v>
      </c>
      <c r="I39" s="985" t="s">
        <v>84</v>
      </c>
    </row>
    <row r="40" spans="1:9" x14ac:dyDescent="0.25">
      <c r="A40" s="985"/>
      <c r="B40" s="1021"/>
      <c r="C40" s="985"/>
      <c r="D40" s="1018"/>
      <c r="E40" s="985"/>
      <c r="F40" s="1018" t="s">
        <v>85</v>
      </c>
      <c r="G40" s="985" t="s">
        <v>86</v>
      </c>
      <c r="H40" s="1018"/>
      <c r="I40" s="985" t="s">
        <v>373</v>
      </c>
    </row>
    <row r="41" spans="1:9" x14ac:dyDescent="0.25">
      <c r="A41" s="985"/>
      <c r="B41" s="1021"/>
      <c r="C41" s="985"/>
      <c r="D41" s="1018"/>
      <c r="E41" s="985"/>
      <c r="F41" s="1018"/>
      <c r="G41" s="1022"/>
      <c r="H41" s="1018"/>
      <c r="I41" s="985"/>
    </row>
    <row r="42" spans="1:9" x14ac:dyDescent="0.25">
      <c r="A42" s="984"/>
      <c r="B42" s="1023"/>
      <c r="C42" s="1013"/>
      <c r="D42" s="989"/>
      <c r="E42" s="988"/>
      <c r="F42" s="987"/>
      <c r="G42" s="988"/>
      <c r="H42" s="987"/>
      <c r="I42" s="984"/>
    </row>
    <row r="43" spans="1:9" x14ac:dyDescent="0.25">
      <c r="A43" s="987">
        <v>1</v>
      </c>
      <c r="B43" s="987" t="s">
        <v>88</v>
      </c>
      <c r="C43" s="997">
        <v>25.1</v>
      </c>
      <c r="D43" s="1003">
        <v>-6618.68</v>
      </c>
      <c r="E43" s="1024">
        <v>40640.97</v>
      </c>
      <c r="F43" s="1000">
        <v>43035.71</v>
      </c>
      <c r="G43" s="1024">
        <v>40640.97</v>
      </c>
      <c r="H43" s="1003">
        <v>-4223.9400000000023</v>
      </c>
      <c r="I43" s="1010">
        <v>-4223.9400000000023</v>
      </c>
    </row>
    <row r="44" spans="1:9" x14ac:dyDescent="0.25">
      <c r="A44" s="987">
        <v>2</v>
      </c>
      <c r="B44" s="987" t="s">
        <v>91</v>
      </c>
      <c r="C44" s="1014">
        <v>49.228999999999999</v>
      </c>
      <c r="D44" s="1010">
        <v>-39251.24</v>
      </c>
      <c r="E44" s="988">
        <v>105650.82</v>
      </c>
      <c r="F44" s="987">
        <v>112531.65</v>
      </c>
      <c r="G44" s="988">
        <v>105650.82</v>
      </c>
      <c r="H44" s="1010">
        <v>-32370.410000000003</v>
      </c>
      <c r="I44" s="1010">
        <v>-32370.410000000003</v>
      </c>
    </row>
    <row r="45" spans="1:9" x14ac:dyDescent="0.25">
      <c r="A45" s="980"/>
      <c r="B45" s="980"/>
      <c r="C45" s="980"/>
      <c r="D45" s="1025"/>
      <c r="E45" s="980"/>
      <c r="F45" s="980"/>
      <c r="G45" s="980"/>
      <c r="H45" s="980"/>
      <c r="I45" s="980"/>
    </row>
    <row r="46" spans="1:9" x14ac:dyDescent="0.25">
      <c r="A46" s="980" t="s">
        <v>374</v>
      </c>
      <c r="B46" s="980"/>
      <c r="C46" s="981"/>
      <c r="D46" s="981"/>
      <c r="E46" s="981"/>
      <c r="F46" s="981"/>
      <c r="G46" s="981"/>
      <c r="H46" s="981"/>
      <c r="I46" s="981"/>
    </row>
    <row r="47" spans="1:9" x14ac:dyDescent="0.25">
      <c r="A47" s="983" t="s">
        <v>205</v>
      </c>
      <c r="B47" s="980"/>
      <c r="C47" s="981"/>
      <c r="D47" s="981"/>
      <c r="E47" s="981"/>
      <c r="F47" s="981"/>
      <c r="G47" s="981"/>
      <c r="H47" s="981"/>
      <c r="I47" s="981"/>
    </row>
    <row r="48" spans="1:9" x14ac:dyDescent="0.25">
      <c r="A48" s="1023" t="s">
        <v>12</v>
      </c>
      <c r="B48" s="984" t="s">
        <v>94</v>
      </c>
      <c r="C48" s="1019" t="s">
        <v>95</v>
      </c>
      <c r="D48" s="1019"/>
      <c r="E48" s="1019"/>
      <c r="F48" s="1023" t="s">
        <v>162</v>
      </c>
      <c r="G48" s="1019"/>
      <c r="H48" s="1026"/>
      <c r="I48" s="984" t="s">
        <v>97</v>
      </c>
    </row>
    <row r="49" spans="1:9" x14ac:dyDescent="0.25">
      <c r="A49" s="1021" t="s">
        <v>98</v>
      </c>
      <c r="B49" s="985" t="s">
        <v>99</v>
      </c>
      <c r="C49" s="1018"/>
      <c r="D49" s="1018"/>
      <c r="E49" s="1018"/>
      <c r="F49" s="1021" t="s">
        <v>375</v>
      </c>
      <c r="G49" s="1018"/>
      <c r="H49" s="1027"/>
      <c r="I49" s="985" t="s">
        <v>101</v>
      </c>
    </row>
    <row r="50" spans="1:9" x14ac:dyDescent="0.25">
      <c r="A50" s="1021"/>
      <c r="B50" s="1000"/>
      <c r="C50" s="1018"/>
      <c r="D50" s="1018"/>
      <c r="E50" s="1018"/>
      <c r="F50" s="1021" t="s">
        <v>376</v>
      </c>
      <c r="G50" s="1018"/>
      <c r="H50" s="1027"/>
      <c r="I50" s="985"/>
    </row>
    <row r="51" spans="1:9" x14ac:dyDescent="0.25">
      <c r="A51" s="1028" t="s">
        <v>377</v>
      </c>
      <c r="B51" s="1029"/>
      <c r="C51" s="992" t="s">
        <v>104</v>
      </c>
      <c r="D51" s="992"/>
      <c r="E51" s="992"/>
      <c r="F51" s="1023"/>
      <c r="G51" s="1019"/>
      <c r="H51" s="1026"/>
      <c r="I51" s="984"/>
    </row>
    <row r="52" spans="1:9" x14ac:dyDescent="0.25">
      <c r="A52" s="1030"/>
      <c r="B52" s="1027"/>
      <c r="C52" s="1018" t="s">
        <v>55</v>
      </c>
      <c r="D52" s="1018"/>
      <c r="E52" s="1018"/>
      <c r="F52" s="1021" t="s">
        <v>69</v>
      </c>
      <c r="G52" s="1018"/>
      <c r="H52" s="1027" t="s">
        <v>69</v>
      </c>
      <c r="I52" s="985" t="s">
        <v>69</v>
      </c>
    </row>
    <row r="53" spans="1:9" x14ac:dyDescent="0.25">
      <c r="A53" s="1030" t="s">
        <v>105</v>
      </c>
      <c r="B53" s="1031">
        <v>42460</v>
      </c>
      <c r="C53" s="1018" t="s">
        <v>378</v>
      </c>
      <c r="D53" s="1018"/>
      <c r="E53" s="1018"/>
      <c r="F53" s="1021"/>
      <c r="G53" s="1009">
        <v>47.43114973262032</v>
      </c>
      <c r="H53" s="1027"/>
      <c r="I53" s="985">
        <v>14191.4</v>
      </c>
    </row>
    <row r="54" spans="1:9" x14ac:dyDescent="0.25">
      <c r="A54" s="1030" t="s">
        <v>38</v>
      </c>
      <c r="B54" s="1031">
        <v>42613</v>
      </c>
      <c r="C54" s="1018" t="s">
        <v>379</v>
      </c>
      <c r="D54" s="1018"/>
      <c r="E54" s="1018"/>
      <c r="F54" s="1021"/>
      <c r="G54" s="1009">
        <v>56.021290106951874</v>
      </c>
      <c r="H54" s="1027"/>
      <c r="I54" s="985">
        <v>16761.57</v>
      </c>
    </row>
    <row r="55" spans="1:9" x14ac:dyDescent="0.25">
      <c r="A55" s="1000"/>
      <c r="B55" s="1027"/>
      <c r="C55" s="983" t="s">
        <v>111</v>
      </c>
      <c r="D55" s="983"/>
      <c r="E55" s="983"/>
      <c r="F55" s="1020"/>
      <c r="G55" s="1032">
        <v>103.45243983957219</v>
      </c>
      <c r="H55" s="1029"/>
      <c r="I55" s="1016">
        <v>30952.97</v>
      </c>
    </row>
    <row r="56" spans="1:9" x14ac:dyDescent="0.25">
      <c r="A56" s="985"/>
      <c r="B56" s="984"/>
      <c r="C56" s="1023"/>
      <c r="D56" s="1019"/>
      <c r="E56" s="1026"/>
      <c r="F56" s="1023"/>
      <c r="G56" s="1019"/>
      <c r="H56" s="1026"/>
      <c r="I56" s="984"/>
    </row>
    <row r="57" spans="1:9" x14ac:dyDescent="0.25">
      <c r="A57" s="1005" t="s">
        <v>380</v>
      </c>
      <c r="B57" s="1033" t="s">
        <v>112</v>
      </c>
      <c r="C57" s="990" t="s">
        <v>113</v>
      </c>
      <c r="D57" s="1019"/>
      <c r="E57" s="1026"/>
      <c r="F57" s="1023" t="s">
        <v>114</v>
      </c>
      <c r="G57" s="1006"/>
      <c r="H57" s="1026"/>
      <c r="I57" s="984"/>
    </row>
    <row r="58" spans="1:9" x14ac:dyDescent="0.25">
      <c r="A58" s="1030" t="s">
        <v>167</v>
      </c>
      <c r="B58" s="1031"/>
      <c r="C58" s="1018"/>
      <c r="D58" s="1018"/>
      <c r="E58" s="1018"/>
      <c r="F58" s="1021"/>
      <c r="G58" s="1009">
        <v>0</v>
      </c>
      <c r="H58" s="1027"/>
      <c r="I58" s="985"/>
    </row>
    <row r="59" spans="1:9" x14ac:dyDescent="0.25">
      <c r="A59" s="1000"/>
      <c r="B59" s="1034" t="s">
        <v>112</v>
      </c>
      <c r="C59" s="1035" t="s">
        <v>111</v>
      </c>
      <c r="D59" s="1036"/>
      <c r="E59" s="1034"/>
      <c r="F59" s="1035" t="s">
        <v>69</v>
      </c>
      <c r="G59" s="1001">
        <v>0</v>
      </c>
      <c r="H59" s="1037"/>
      <c r="I59" s="996">
        <v>0</v>
      </c>
    </row>
    <row r="60" spans="1:9" x14ac:dyDescent="0.25">
      <c r="A60" s="981"/>
      <c r="B60" s="981"/>
      <c r="C60" s="981"/>
      <c r="D60" s="981"/>
      <c r="E60" s="981"/>
      <c r="F60" s="981"/>
      <c r="G60" s="981"/>
      <c r="H60" s="981"/>
      <c r="I60" s="981"/>
    </row>
    <row r="61" spans="1:9" x14ac:dyDescent="0.25">
      <c r="A61" s="981" t="s">
        <v>210</v>
      </c>
      <c r="B61" s="981"/>
      <c r="C61" s="981"/>
      <c r="D61" s="981" t="s">
        <v>116</v>
      </c>
      <c r="E61" s="981"/>
      <c r="F61" s="981" t="s">
        <v>381</v>
      </c>
      <c r="G61" s="981"/>
      <c r="H61" s="979"/>
      <c r="I61" s="98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workbookViewId="0">
      <selection activeCell="A6" sqref="A6"/>
    </sheetView>
  </sheetViews>
  <sheetFormatPr defaultRowHeight="15" x14ac:dyDescent="0.25"/>
  <cols>
    <col min="2" max="2" width="36.85546875" customWidth="1"/>
  </cols>
  <sheetData>
    <row r="1" spans="1:9" x14ac:dyDescent="0.25">
      <c r="A1" s="73" t="s">
        <v>0</v>
      </c>
      <c r="B1" s="73"/>
      <c r="C1" s="73"/>
      <c r="D1" s="73"/>
      <c r="E1" s="73"/>
      <c r="F1" s="73"/>
      <c r="G1" s="73"/>
      <c r="H1" s="72"/>
      <c r="I1" s="72"/>
    </row>
    <row r="2" spans="1:9" x14ac:dyDescent="0.25">
      <c r="A2" s="73" t="s">
        <v>1</v>
      </c>
      <c r="B2" s="73"/>
      <c r="C2" s="73"/>
      <c r="D2" s="73"/>
      <c r="E2" s="73"/>
      <c r="F2" s="73"/>
      <c r="G2" s="73"/>
      <c r="H2" s="72"/>
      <c r="I2" s="72"/>
    </row>
    <row r="3" spans="1:9" x14ac:dyDescent="0.25">
      <c r="A3" s="73" t="s">
        <v>2</v>
      </c>
      <c r="B3" s="73"/>
      <c r="C3" s="73"/>
      <c r="D3" s="73"/>
      <c r="E3" s="73"/>
      <c r="F3" s="73"/>
      <c r="G3" s="73"/>
      <c r="H3" s="72"/>
      <c r="I3" s="72"/>
    </row>
    <row r="4" spans="1:9" x14ac:dyDescent="0.25">
      <c r="A4" s="73" t="s">
        <v>120</v>
      </c>
      <c r="B4" s="73"/>
      <c r="C4" s="73"/>
      <c r="D4" s="73"/>
      <c r="E4" s="73"/>
      <c r="F4" s="73"/>
      <c r="G4" s="73"/>
      <c r="H4" s="72"/>
      <c r="I4" s="72"/>
    </row>
    <row r="5" spans="1:9" x14ac:dyDescent="0.25">
      <c r="A5" s="73" t="s">
        <v>4</v>
      </c>
      <c r="B5" s="74"/>
      <c r="C5" s="74"/>
      <c r="D5" s="74"/>
      <c r="E5" s="74"/>
      <c r="F5" s="74"/>
      <c r="G5" s="74"/>
      <c r="H5" s="72"/>
      <c r="I5" s="72"/>
    </row>
    <row r="6" spans="1:9" x14ac:dyDescent="0.25">
      <c r="A6" s="73" t="s">
        <v>121</v>
      </c>
      <c r="B6" s="73"/>
      <c r="C6" s="73"/>
      <c r="D6" s="73"/>
      <c r="E6" s="74"/>
      <c r="F6" s="74"/>
      <c r="G6" s="74"/>
      <c r="H6" s="74"/>
      <c r="I6" s="74"/>
    </row>
    <row r="7" spans="1:9" x14ac:dyDescent="0.25">
      <c r="A7" s="74" t="s">
        <v>122</v>
      </c>
      <c r="B7" s="74"/>
      <c r="C7" s="74"/>
      <c r="D7" s="74"/>
      <c r="E7" s="74"/>
      <c r="F7" s="74"/>
      <c r="G7" s="74"/>
      <c r="H7" s="74"/>
      <c r="I7" s="74"/>
    </row>
    <row r="8" spans="1:9" x14ac:dyDescent="0.25">
      <c r="A8" s="74" t="s">
        <v>123</v>
      </c>
      <c r="B8" s="72"/>
      <c r="C8" s="74"/>
      <c r="D8" s="74"/>
      <c r="E8" s="74"/>
      <c r="F8" s="74"/>
      <c r="G8" s="74"/>
      <c r="H8" s="74"/>
      <c r="I8" s="74"/>
    </row>
    <row r="9" spans="1:9" x14ac:dyDescent="0.25">
      <c r="A9" s="74" t="s">
        <v>124</v>
      </c>
      <c r="B9" s="74"/>
      <c r="C9" s="74"/>
      <c r="D9" s="74"/>
      <c r="E9" s="74"/>
      <c r="F9" s="74"/>
      <c r="G9" s="74"/>
      <c r="H9" s="74"/>
      <c r="I9" s="74"/>
    </row>
    <row r="10" spans="1:9" x14ac:dyDescent="0.25">
      <c r="A10" s="74" t="s">
        <v>125</v>
      </c>
      <c r="B10" s="74"/>
      <c r="C10" s="74"/>
      <c r="D10" s="74"/>
      <c r="E10" s="74"/>
      <c r="F10" s="74"/>
      <c r="G10" s="74"/>
      <c r="H10" s="74"/>
      <c r="I10" s="74"/>
    </row>
    <row r="11" spans="1:9" x14ac:dyDescent="0.25">
      <c r="A11" s="73" t="s">
        <v>9</v>
      </c>
      <c r="B11" s="73"/>
      <c r="C11" s="73"/>
      <c r="D11" s="73"/>
      <c r="E11" s="73"/>
      <c r="F11" s="73"/>
      <c r="G11" s="73"/>
      <c r="H11" s="73"/>
      <c r="I11" s="74"/>
    </row>
    <row r="12" spans="1:9" x14ac:dyDescent="0.25">
      <c r="A12" s="73" t="s">
        <v>10</v>
      </c>
      <c r="B12" s="73"/>
      <c r="C12" s="73"/>
      <c r="D12" s="73"/>
      <c r="E12" s="73"/>
      <c r="F12" s="73"/>
      <c r="G12" s="73"/>
      <c r="H12" s="73"/>
      <c r="I12" s="74"/>
    </row>
    <row r="13" spans="1:9" x14ac:dyDescent="0.25">
      <c r="A13" s="75" t="s">
        <v>126</v>
      </c>
      <c r="B13" s="73"/>
      <c r="C13" s="73"/>
      <c r="D13" s="73"/>
      <c r="E13" s="73"/>
      <c r="F13" s="73"/>
      <c r="G13" s="73"/>
      <c r="H13" s="73"/>
      <c r="I13" s="74"/>
    </row>
    <row r="14" spans="1:9" x14ac:dyDescent="0.25">
      <c r="A14" s="76" t="s">
        <v>12</v>
      </c>
      <c r="B14" s="76" t="s">
        <v>13</v>
      </c>
      <c r="C14" s="76" t="s">
        <v>14</v>
      </c>
      <c r="D14" s="76" t="s">
        <v>15</v>
      </c>
      <c r="E14" s="76" t="s">
        <v>16</v>
      </c>
      <c r="F14" s="76" t="s">
        <v>17</v>
      </c>
      <c r="G14" s="76" t="s">
        <v>18</v>
      </c>
      <c r="H14" s="76" t="s">
        <v>15</v>
      </c>
      <c r="I14" s="76" t="s">
        <v>19</v>
      </c>
    </row>
    <row r="15" spans="1:9" x14ac:dyDescent="0.25">
      <c r="A15" s="77" t="s">
        <v>20</v>
      </c>
      <c r="B15" s="77"/>
      <c r="C15" s="77" t="s">
        <v>127</v>
      </c>
      <c r="D15" s="77" t="s">
        <v>22</v>
      </c>
      <c r="E15" s="77" t="s">
        <v>23</v>
      </c>
      <c r="F15" s="77" t="s">
        <v>23</v>
      </c>
      <c r="G15" s="77" t="s">
        <v>128</v>
      </c>
      <c r="H15" s="77" t="s">
        <v>25</v>
      </c>
      <c r="I15" s="77" t="s">
        <v>129</v>
      </c>
    </row>
    <row r="16" spans="1:9" x14ac:dyDescent="0.25">
      <c r="A16" s="77"/>
      <c r="B16" s="77"/>
      <c r="C16" s="77" t="s">
        <v>27</v>
      </c>
      <c r="D16" s="77" t="s">
        <v>28</v>
      </c>
      <c r="E16" s="77" t="s">
        <v>69</v>
      </c>
      <c r="F16" s="77"/>
      <c r="G16" s="77"/>
      <c r="H16" s="77" t="s">
        <v>130</v>
      </c>
      <c r="I16" s="77" t="s">
        <v>131</v>
      </c>
    </row>
    <row r="17" spans="1:9" x14ac:dyDescent="0.25">
      <c r="A17" s="77"/>
      <c r="B17" s="77"/>
      <c r="C17" s="77" t="s">
        <v>132</v>
      </c>
      <c r="D17" s="77" t="s">
        <v>33</v>
      </c>
      <c r="E17" s="77" t="s">
        <v>33</v>
      </c>
      <c r="F17" s="77" t="s">
        <v>33</v>
      </c>
      <c r="G17" s="77" t="s">
        <v>33</v>
      </c>
      <c r="H17" s="77" t="s">
        <v>33</v>
      </c>
      <c r="I17" s="77" t="s">
        <v>133</v>
      </c>
    </row>
    <row r="18" spans="1:9" x14ac:dyDescent="0.25">
      <c r="A18" s="78">
        <v>1</v>
      </c>
      <c r="B18" s="79">
        <v>2</v>
      </c>
      <c r="C18" s="80">
        <v>3</v>
      </c>
      <c r="D18" s="76">
        <v>4</v>
      </c>
      <c r="E18" s="80">
        <v>5</v>
      </c>
      <c r="F18" s="76">
        <v>6</v>
      </c>
      <c r="G18" s="80">
        <v>7</v>
      </c>
      <c r="H18" s="76">
        <v>8</v>
      </c>
      <c r="I18" s="76">
        <v>9</v>
      </c>
    </row>
    <row r="19" spans="1:9" x14ac:dyDescent="0.25">
      <c r="A19" s="81">
        <v>1</v>
      </c>
      <c r="B19" s="82" t="s">
        <v>134</v>
      </c>
      <c r="C19" s="81">
        <v>7.97</v>
      </c>
      <c r="D19" s="83">
        <v>-64243.360000000001</v>
      </c>
      <c r="E19" s="83">
        <v>467539.69</v>
      </c>
      <c r="F19" s="82">
        <v>474418.25</v>
      </c>
      <c r="G19" s="84">
        <v>467539.69</v>
      </c>
      <c r="H19" s="83">
        <v>-57364.799999999988</v>
      </c>
      <c r="I19" s="83">
        <v>-57364.799999999988</v>
      </c>
    </row>
    <row r="20" spans="1:9" x14ac:dyDescent="0.25">
      <c r="A20" s="85" t="s">
        <v>105</v>
      </c>
      <c r="B20" s="86" t="s">
        <v>135</v>
      </c>
      <c r="C20" s="87">
        <v>2.62</v>
      </c>
      <c r="D20" s="88"/>
      <c r="E20" s="89">
        <v>144937.3039</v>
      </c>
      <c r="F20" s="89">
        <v>147069.6575</v>
      </c>
      <c r="G20" s="90">
        <v>144937.3039</v>
      </c>
      <c r="H20" s="89"/>
      <c r="I20" s="91"/>
    </row>
    <row r="21" spans="1:9" x14ac:dyDescent="0.25">
      <c r="A21" s="92" t="s">
        <v>38</v>
      </c>
      <c r="B21" s="76" t="s">
        <v>39</v>
      </c>
      <c r="C21" s="80">
        <v>1.33</v>
      </c>
      <c r="D21" s="93"/>
      <c r="E21" s="93">
        <v>74806.350399999996</v>
      </c>
      <c r="F21" s="94">
        <v>75906.92</v>
      </c>
      <c r="G21" s="93">
        <v>74806.350399999996</v>
      </c>
      <c r="H21" s="95"/>
      <c r="I21" s="93"/>
    </row>
    <row r="22" spans="1:9" x14ac:dyDescent="0.25">
      <c r="A22" s="92" t="s">
        <v>40</v>
      </c>
      <c r="B22" s="76" t="s">
        <v>41</v>
      </c>
      <c r="C22" s="80">
        <v>1.63</v>
      </c>
      <c r="D22" s="93"/>
      <c r="E22" s="93">
        <v>93507.938000000009</v>
      </c>
      <c r="F22" s="94">
        <v>94883.650000000009</v>
      </c>
      <c r="G22" s="88">
        <v>93507.938000000009</v>
      </c>
      <c r="H22" s="96"/>
      <c r="I22" s="93"/>
    </row>
    <row r="23" spans="1:9" x14ac:dyDescent="0.25">
      <c r="A23" s="97" t="s">
        <v>42</v>
      </c>
      <c r="B23" s="79" t="s">
        <v>43</v>
      </c>
      <c r="C23" s="98">
        <v>2.39</v>
      </c>
      <c r="D23" s="88"/>
      <c r="E23" s="88">
        <v>135586.51009999998</v>
      </c>
      <c r="F23" s="96">
        <v>137581.29249999998</v>
      </c>
      <c r="G23" s="99">
        <v>135586.51009999998</v>
      </c>
      <c r="H23" s="96"/>
      <c r="I23" s="88"/>
    </row>
    <row r="24" spans="1:9" x14ac:dyDescent="0.25">
      <c r="A24" s="100" t="s">
        <v>44</v>
      </c>
      <c r="B24" s="79" t="s">
        <v>45</v>
      </c>
      <c r="C24" s="98">
        <v>0.37080999999999997</v>
      </c>
      <c r="D24" s="89"/>
      <c r="E24" s="89">
        <v>18701.587599999999</v>
      </c>
      <c r="F24" s="95">
        <v>18976.73</v>
      </c>
      <c r="G24" s="88">
        <v>18701.587599999999</v>
      </c>
      <c r="H24" s="96"/>
      <c r="I24" s="101"/>
    </row>
    <row r="25" spans="1:9" x14ac:dyDescent="0.25">
      <c r="A25" s="102" t="s">
        <v>46</v>
      </c>
      <c r="B25" s="102" t="s">
        <v>136</v>
      </c>
      <c r="C25" s="103">
        <v>3.15</v>
      </c>
      <c r="D25" s="101">
        <v>-16622.490000000002</v>
      </c>
      <c r="E25" s="102">
        <v>178741.35</v>
      </c>
      <c r="F25" s="102">
        <v>183347.72</v>
      </c>
      <c r="G25" s="103">
        <v>178741.35</v>
      </c>
      <c r="H25" s="83">
        <v>-12016.119999999995</v>
      </c>
      <c r="I25" s="101">
        <v>-12016.119999999995</v>
      </c>
    </row>
    <row r="26" spans="1:9" x14ac:dyDescent="0.25">
      <c r="A26" s="82" t="s">
        <v>48</v>
      </c>
      <c r="B26" s="82" t="s">
        <v>47</v>
      </c>
      <c r="C26" s="104">
        <v>2.98</v>
      </c>
      <c r="D26" s="101">
        <v>-18359.3</v>
      </c>
      <c r="E26" s="82">
        <v>170215.8</v>
      </c>
      <c r="F26" s="82">
        <v>176066.99</v>
      </c>
      <c r="G26" s="103">
        <v>170215.8</v>
      </c>
      <c r="H26" s="83">
        <v>-12508.109999999986</v>
      </c>
      <c r="I26" s="101">
        <v>-12508.109999999986</v>
      </c>
    </row>
    <row r="27" spans="1:9" x14ac:dyDescent="0.25">
      <c r="A27" s="102" t="s">
        <v>52</v>
      </c>
      <c r="B27" s="102" t="s">
        <v>137</v>
      </c>
      <c r="C27" s="105" t="s">
        <v>138</v>
      </c>
      <c r="D27" s="101">
        <v>88576.55</v>
      </c>
      <c r="E27" s="102">
        <v>103957.32</v>
      </c>
      <c r="F27" s="101">
        <v>109522.6</v>
      </c>
      <c r="G27" s="105">
        <v>83802</v>
      </c>
      <c r="H27" s="101">
        <v>114297.15000000002</v>
      </c>
      <c r="I27" s="101"/>
    </row>
    <row r="28" spans="1:9" x14ac:dyDescent="0.25">
      <c r="A28" s="82"/>
      <c r="B28" s="86" t="s">
        <v>139</v>
      </c>
      <c r="C28" s="105" t="s">
        <v>138</v>
      </c>
      <c r="D28" s="105"/>
      <c r="E28" s="86">
        <v>0</v>
      </c>
      <c r="F28" s="86">
        <v>109522.6</v>
      </c>
      <c r="G28" s="105"/>
      <c r="H28" s="102"/>
      <c r="I28" s="89"/>
    </row>
    <row r="29" spans="1:9" x14ac:dyDescent="0.25">
      <c r="A29" s="82"/>
      <c r="B29" s="79" t="s">
        <v>51</v>
      </c>
      <c r="C29" s="81">
        <v>1.82</v>
      </c>
      <c r="D29" s="81"/>
      <c r="E29" s="79"/>
      <c r="F29" s="79">
        <v>0</v>
      </c>
      <c r="G29" s="104"/>
      <c r="H29" s="82"/>
      <c r="I29" s="106"/>
    </row>
    <row r="30" spans="1:9" x14ac:dyDescent="0.25">
      <c r="A30" s="107" t="s">
        <v>57</v>
      </c>
      <c r="B30" s="108" t="s">
        <v>140</v>
      </c>
      <c r="C30" s="108"/>
      <c r="D30" s="108" t="s">
        <v>69</v>
      </c>
      <c r="E30" s="107"/>
      <c r="F30" s="107"/>
      <c r="G30" s="75" t="s">
        <v>141</v>
      </c>
      <c r="H30" s="107" t="s">
        <v>69</v>
      </c>
      <c r="I30" s="109"/>
    </row>
    <row r="31" spans="1:9" x14ac:dyDescent="0.25">
      <c r="A31" s="102"/>
      <c r="B31" s="105" t="s">
        <v>142</v>
      </c>
      <c r="C31" s="105">
        <v>0</v>
      </c>
      <c r="D31" s="110">
        <v>2084.59</v>
      </c>
      <c r="E31" s="102">
        <v>0</v>
      </c>
      <c r="F31" s="101">
        <v>531.51</v>
      </c>
      <c r="G31" s="111">
        <v>0</v>
      </c>
      <c r="H31" s="101">
        <v>2616.1000000000004</v>
      </c>
      <c r="I31" s="112"/>
    </row>
    <row r="32" spans="1:9" x14ac:dyDescent="0.25">
      <c r="A32" s="79"/>
      <c r="B32" s="79" t="s">
        <v>143</v>
      </c>
      <c r="C32" s="98"/>
      <c r="D32" s="113"/>
      <c r="E32" s="86">
        <v>0</v>
      </c>
      <c r="F32" s="89">
        <v>531.51</v>
      </c>
      <c r="G32" s="114">
        <v>0</v>
      </c>
      <c r="H32" s="86"/>
      <c r="I32" s="91"/>
    </row>
    <row r="33" spans="1:9" x14ac:dyDescent="0.25">
      <c r="A33" s="79"/>
      <c r="B33" s="79" t="s">
        <v>51</v>
      </c>
      <c r="C33" s="98"/>
      <c r="D33" s="78" t="s">
        <v>69</v>
      </c>
      <c r="E33" s="79">
        <v>0</v>
      </c>
      <c r="F33" s="79">
        <v>0</v>
      </c>
      <c r="G33" s="98" t="s">
        <v>69</v>
      </c>
      <c r="H33" s="79" t="s">
        <v>69</v>
      </c>
      <c r="I33" s="88"/>
    </row>
    <row r="34" spans="1:9" x14ac:dyDescent="0.25">
      <c r="A34" s="73" t="s">
        <v>56</v>
      </c>
      <c r="B34" s="73"/>
      <c r="C34" s="73"/>
      <c r="D34" s="115"/>
      <c r="E34" s="73"/>
      <c r="F34" s="73"/>
      <c r="G34" s="74"/>
      <c r="H34" s="74"/>
      <c r="I34" s="74"/>
    </row>
    <row r="35" spans="1:9" x14ac:dyDescent="0.25">
      <c r="A35" s="116">
        <v>6</v>
      </c>
      <c r="B35" s="80" t="s">
        <v>144</v>
      </c>
      <c r="C35" s="117" t="s">
        <v>145</v>
      </c>
      <c r="D35" s="76" t="s">
        <v>146</v>
      </c>
      <c r="E35" s="118" t="s">
        <v>147</v>
      </c>
      <c r="F35" s="80" t="s">
        <v>148</v>
      </c>
      <c r="G35" s="76" t="s">
        <v>15</v>
      </c>
      <c r="H35" s="76"/>
      <c r="I35" s="76"/>
    </row>
    <row r="36" spans="1:9" x14ac:dyDescent="0.25">
      <c r="A36" s="77"/>
      <c r="B36" s="119" t="s">
        <v>66</v>
      </c>
      <c r="C36" s="120" t="s">
        <v>28</v>
      </c>
      <c r="D36" s="77" t="s">
        <v>29</v>
      </c>
      <c r="E36" s="121" t="s">
        <v>149</v>
      </c>
      <c r="F36" s="119" t="s">
        <v>150</v>
      </c>
      <c r="G36" s="77" t="s">
        <v>151</v>
      </c>
      <c r="H36" s="77"/>
      <c r="I36" s="77"/>
    </row>
    <row r="37" spans="1:9" x14ac:dyDescent="0.25">
      <c r="A37" s="86"/>
      <c r="B37" s="87"/>
      <c r="C37" s="113"/>
      <c r="D37" s="122"/>
      <c r="E37" s="123"/>
      <c r="F37" s="87"/>
      <c r="G37" s="86"/>
      <c r="H37" s="86"/>
      <c r="I37" s="86"/>
    </row>
    <row r="38" spans="1:9" x14ac:dyDescent="0.25">
      <c r="A38" s="77"/>
      <c r="B38" s="121"/>
      <c r="C38" s="89">
        <v>54882.97</v>
      </c>
      <c r="D38" s="86">
        <v>19800</v>
      </c>
      <c r="E38" s="114">
        <v>2970</v>
      </c>
      <c r="F38" s="89"/>
      <c r="G38" s="89">
        <v>71712.97</v>
      </c>
      <c r="H38" s="91"/>
      <c r="I38" s="91"/>
    </row>
    <row r="39" spans="1:9" x14ac:dyDescent="0.25">
      <c r="A39" s="79"/>
      <c r="B39" s="124"/>
      <c r="C39" s="113"/>
      <c r="D39" s="89"/>
      <c r="E39" s="114"/>
      <c r="F39" s="86"/>
      <c r="G39" s="89"/>
      <c r="H39" s="89"/>
      <c r="I39" s="123"/>
    </row>
    <row r="40" spans="1:9" x14ac:dyDescent="0.25">
      <c r="A40" s="79"/>
      <c r="B40" s="98"/>
      <c r="C40" s="113"/>
      <c r="D40" s="88"/>
      <c r="E40" s="114"/>
      <c r="F40" s="79"/>
      <c r="G40" s="89"/>
      <c r="H40" s="114"/>
      <c r="I40" s="79"/>
    </row>
    <row r="41" spans="1:9" x14ac:dyDescent="0.25">
      <c r="A41" s="73" t="s">
        <v>152</v>
      </c>
      <c r="B41" s="73"/>
      <c r="C41" s="73"/>
      <c r="D41" s="115"/>
      <c r="E41" s="73"/>
      <c r="F41" s="73"/>
      <c r="G41" s="73"/>
      <c r="H41" s="73"/>
      <c r="I41" s="73"/>
    </row>
    <row r="42" spans="1:9" x14ac:dyDescent="0.25">
      <c r="A42" s="76" t="s">
        <v>69</v>
      </c>
      <c r="B42" s="117" t="s">
        <v>70</v>
      </c>
      <c r="C42" s="76" t="s">
        <v>71</v>
      </c>
      <c r="D42" s="117" t="s">
        <v>72</v>
      </c>
      <c r="E42" s="76" t="s">
        <v>153</v>
      </c>
      <c r="F42" s="80" t="s">
        <v>74</v>
      </c>
      <c r="G42" s="76" t="s">
        <v>75</v>
      </c>
      <c r="H42" s="80" t="s">
        <v>76</v>
      </c>
      <c r="I42" s="76" t="s">
        <v>19</v>
      </c>
    </row>
    <row r="43" spans="1:9" x14ac:dyDescent="0.25">
      <c r="A43" s="77"/>
      <c r="B43" s="120" t="s">
        <v>77</v>
      </c>
      <c r="C43" s="77" t="s">
        <v>78</v>
      </c>
      <c r="D43" s="120" t="s">
        <v>154</v>
      </c>
      <c r="E43" s="77" t="s">
        <v>155</v>
      </c>
      <c r="F43" s="119" t="s">
        <v>81</v>
      </c>
      <c r="G43" s="77" t="s">
        <v>82</v>
      </c>
      <c r="H43" s="119" t="s">
        <v>83</v>
      </c>
      <c r="I43" s="77" t="s">
        <v>84</v>
      </c>
    </row>
    <row r="44" spans="1:9" x14ac:dyDescent="0.25">
      <c r="A44" s="77"/>
      <c r="B44" s="120"/>
      <c r="C44" s="77"/>
      <c r="D44" s="113" t="s">
        <v>33</v>
      </c>
      <c r="E44" s="86" t="s">
        <v>33</v>
      </c>
      <c r="F44" s="87" t="s">
        <v>156</v>
      </c>
      <c r="G44" s="86" t="s">
        <v>157</v>
      </c>
      <c r="H44" s="87"/>
      <c r="I44" s="86" t="s">
        <v>30</v>
      </c>
    </row>
    <row r="45" spans="1:9" x14ac:dyDescent="0.25">
      <c r="A45" s="79">
        <v>1</v>
      </c>
      <c r="B45" s="79" t="s">
        <v>88</v>
      </c>
      <c r="C45" s="104">
        <v>25.1</v>
      </c>
      <c r="D45" s="77">
        <v>-39596.83</v>
      </c>
      <c r="E45" s="125">
        <v>313617.11</v>
      </c>
      <c r="F45" s="86">
        <v>323926.74</v>
      </c>
      <c r="G45" s="126">
        <v>313617.11</v>
      </c>
      <c r="H45" s="86">
        <v>-29287.200000000012</v>
      </c>
      <c r="I45" s="77">
        <v>-29287.200000000012</v>
      </c>
    </row>
    <row r="46" spans="1:9" x14ac:dyDescent="0.25">
      <c r="A46" s="79" t="s">
        <v>69</v>
      </c>
      <c r="B46" s="79" t="s">
        <v>158</v>
      </c>
      <c r="C46" s="104">
        <v>17.260000000000002</v>
      </c>
      <c r="D46" s="79"/>
      <c r="E46" s="79"/>
      <c r="F46" s="79"/>
      <c r="G46" s="98"/>
      <c r="H46" s="79"/>
      <c r="I46" s="76"/>
    </row>
    <row r="47" spans="1:9" x14ac:dyDescent="0.25">
      <c r="A47" s="77">
        <v>2</v>
      </c>
      <c r="B47" s="77" t="s">
        <v>159</v>
      </c>
      <c r="C47" s="73">
        <v>154.13460000000001</v>
      </c>
      <c r="D47" s="77">
        <v>-85698.89</v>
      </c>
      <c r="E47" s="77">
        <v>523874.04</v>
      </c>
      <c r="F47" s="77">
        <v>527794.87</v>
      </c>
      <c r="G47" s="74">
        <v>523874.04</v>
      </c>
      <c r="H47" s="77">
        <v>-81778.06</v>
      </c>
      <c r="I47" s="76">
        <v>-81778.06</v>
      </c>
    </row>
    <row r="48" spans="1:9" x14ac:dyDescent="0.25">
      <c r="A48" s="79">
        <v>3</v>
      </c>
      <c r="B48" s="79" t="s">
        <v>91</v>
      </c>
      <c r="C48" s="104">
        <v>1914.46</v>
      </c>
      <c r="D48" s="79">
        <v>-215464.28</v>
      </c>
      <c r="E48" s="79">
        <v>960104.16</v>
      </c>
      <c r="F48" s="79">
        <v>915930.41</v>
      </c>
      <c r="G48" s="98">
        <v>960104.16</v>
      </c>
      <c r="H48" s="79">
        <v>-259638.03000000003</v>
      </c>
      <c r="I48" s="79">
        <v>-259638.03000000003</v>
      </c>
    </row>
    <row r="49" spans="1:9" x14ac:dyDescent="0.25">
      <c r="A49" s="74"/>
      <c r="B49" s="73" t="s">
        <v>160</v>
      </c>
      <c r="C49" s="73"/>
      <c r="D49" s="73"/>
      <c r="E49" s="73"/>
      <c r="F49" s="73"/>
      <c r="G49" s="73"/>
      <c r="H49" s="73"/>
      <c r="I49" s="72"/>
    </row>
    <row r="50" spans="1:9" x14ac:dyDescent="0.25">
      <c r="A50" s="75" t="s">
        <v>161</v>
      </c>
      <c r="B50" s="73"/>
      <c r="C50" s="73"/>
      <c r="D50" s="73"/>
      <c r="E50" s="73"/>
      <c r="F50" s="73"/>
      <c r="G50" s="73"/>
      <c r="H50" s="73"/>
      <c r="I50" s="72"/>
    </row>
    <row r="51" spans="1:9" x14ac:dyDescent="0.25">
      <c r="A51" s="76" t="s">
        <v>12</v>
      </c>
      <c r="B51" s="76" t="s">
        <v>94</v>
      </c>
      <c r="C51" s="80" t="s">
        <v>95</v>
      </c>
      <c r="D51" s="80"/>
      <c r="E51" s="80"/>
      <c r="F51" s="117" t="s">
        <v>162</v>
      </c>
      <c r="G51" s="80"/>
      <c r="H51" s="118"/>
      <c r="I51" s="118" t="s">
        <v>97</v>
      </c>
    </row>
    <row r="52" spans="1:9" x14ac:dyDescent="0.25">
      <c r="A52" s="77" t="s">
        <v>98</v>
      </c>
      <c r="B52" s="77" t="s">
        <v>99</v>
      </c>
      <c r="C52" s="119"/>
      <c r="D52" s="119"/>
      <c r="E52" s="119"/>
      <c r="F52" s="120" t="s">
        <v>163</v>
      </c>
      <c r="G52" s="119"/>
      <c r="H52" s="121"/>
      <c r="I52" s="121" t="s">
        <v>101</v>
      </c>
    </row>
    <row r="53" spans="1:9" x14ac:dyDescent="0.25">
      <c r="A53" s="77"/>
      <c r="B53" s="77"/>
      <c r="C53" s="119"/>
      <c r="D53" s="119"/>
      <c r="E53" s="119"/>
      <c r="F53" s="120" t="s">
        <v>164</v>
      </c>
      <c r="G53" s="119"/>
      <c r="H53" s="121"/>
      <c r="I53" s="121"/>
    </row>
    <row r="54" spans="1:9" x14ac:dyDescent="0.25">
      <c r="A54" s="86"/>
      <c r="B54" s="86"/>
      <c r="C54" s="119"/>
      <c r="D54" s="119"/>
      <c r="E54" s="119"/>
      <c r="F54" s="120" t="s">
        <v>165</v>
      </c>
      <c r="G54" s="119"/>
      <c r="H54" s="121"/>
      <c r="I54" s="121"/>
    </row>
    <row r="55" spans="1:9" x14ac:dyDescent="0.25">
      <c r="A55" s="127" t="s">
        <v>103</v>
      </c>
      <c r="B55" s="108"/>
      <c r="C55" s="128" t="s">
        <v>104</v>
      </c>
      <c r="D55" s="129"/>
      <c r="E55" s="130"/>
      <c r="F55" s="117"/>
      <c r="G55" s="80"/>
      <c r="H55" s="118"/>
      <c r="I55" s="76"/>
    </row>
    <row r="56" spans="1:9" x14ac:dyDescent="0.25">
      <c r="A56" s="131"/>
      <c r="B56" s="120"/>
      <c r="C56" s="120" t="s">
        <v>55</v>
      </c>
      <c r="D56" s="119"/>
      <c r="E56" s="121"/>
      <c r="F56" s="120" t="s">
        <v>69</v>
      </c>
      <c r="G56" s="90"/>
      <c r="H56" s="121" t="s">
        <v>69</v>
      </c>
      <c r="I56" s="77" t="s">
        <v>69</v>
      </c>
    </row>
    <row r="57" spans="1:9" x14ac:dyDescent="0.25">
      <c r="A57" s="131" t="s">
        <v>105</v>
      </c>
      <c r="B57" s="132">
        <v>42538</v>
      </c>
      <c r="C57" s="120" t="s">
        <v>166</v>
      </c>
      <c r="D57" s="119"/>
      <c r="E57" s="121"/>
      <c r="F57" s="120"/>
      <c r="G57" s="90">
        <v>17.211690525580728</v>
      </c>
      <c r="H57" s="133"/>
      <c r="I57" s="77">
        <v>83802</v>
      </c>
    </row>
    <row r="58" spans="1:9" x14ac:dyDescent="0.25">
      <c r="A58" s="85"/>
      <c r="B58" s="120"/>
      <c r="C58" s="105" t="s">
        <v>111</v>
      </c>
      <c r="D58" s="103"/>
      <c r="E58" s="134"/>
      <c r="F58" s="105"/>
      <c r="G58" s="111">
        <v>17.211690525580728</v>
      </c>
      <c r="H58" s="134"/>
      <c r="I58" s="102">
        <v>83802</v>
      </c>
    </row>
    <row r="59" spans="1:9" x14ac:dyDescent="0.25">
      <c r="A59" s="118"/>
      <c r="B59" s="76"/>
      <c r="C59" s="117"/>
      <c r="D59" s="80"/>
      <c r="E59" s="80"/>
      <c r="F59" s="119"/>
      <c r="G59" s="119"/>
      <c r="H59" s="121"/>
      <c r="I59" s="76"/>
    </row>
    <row r="60" spans="1:9" x14ac:dyDescent="0.25">
      <c r="A60" s="76" t="s">
        <v>46</v>
      </c>
      <c r="B60" s="116" t="s">
        <v>112</v>
      </c>
      <c r="C60" s="129" t="s">
        <v>113</v>
      </c>
      <c r="D60" s="80"/>
      <c r="E60" s="80"/>
      <c r="F60" s="117" t="s">
        <v>114</v>
      </c>
      <c r="G60" s="135" t="s">
        <v>69</v>
      </c>
      <c r="H60" s="118"/>
      <c r="I60" s="118"/>
    </row>
    <row r="61" spans="1:9" x14ac:dyDescent="0.25">
      <c r="A61" s="131" t="s">
        <v>167</v>
      </c>
      <c r="B61" s="136"/>
      <c r="C61" s="119"/>
      <c r="D61" s="119"/>
      <c r="E61" s="119"/>
      <c r="F61" s="120"/>
      <c r="G61" s="90">
        <v>0</v>
      </c>
      <c r="H61" s="121"/>
      <c r="I61" s="121"/>
    </row>
    <row r="62" spans="1:9" x14ac:dyDescent="0.25">
      <c r="A62" s="85"/>
      <c r="B62" s="137"/>
      <c r="C62" s="103" t="s">
        <v>111</v>
      </c>
      <c r="D62" s="103"/>
      <c r="E62" s="103"/>
      <c r="F62" s="105"/>
      <c r="G62" s="111">
        <v>0</v>
      </c>
      <c r="H62" s="134"/>
      <c r="I62" s="134">
        <v>0</v>
      </c>
    </row>
    <row r="63" spans="1:9" x14ac:dyDescent="0.25">
      <c r="A63" s="74" t="s">
        <v>168</v>
      </c>
      <c r="B63" s="74"/>
      <c r="C63" s="74" t="s">
        <v>69</v>
      </c>
      <c r="D63" s="74" t="s">
        <v>169</v>
      </c>
      <c r="E63" s="74"/>
      <c r="F63" s="74"/>
      <c r="G63" s="74"/>
      <c r="H63" s="74" t="s">
        <v>170</v>
      </c>
      <c r="I63" s="74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workbookViewId="0">
      <selection activeCell="N27" sqref="N27"/>
    </sheetView>
  </sheetViews>
  <sheetFormatPr defaultRowHeight="15" x14ac:dyDescent="0.25"/>
  <cols>
    <col min="2" max="2" width="39.7109375" bestFit="1" customWidth="1"/>
    <col min="9" max="9" width="18" bestFit="1" customWidth="1"/>
  </cols>
  <sheetData>
    <row r="1" spans="1:9" x14ac:dyDescent="0.25">
      <c r="A1" s="1039" t="s">
        <v>0</v>
      </c>
      <c r="B1" s="1039"/>
      <c r="C1" s="1039"/>
      <c r="D1" s="1039"/>
      <c r="E1" s="1039"/>
      <c r="F1" s="1039"/>
      <c r="G1" s="1039"/>
      <c r="H1" s="1039"/>
      <c r="I1" s="1039"/>
    </row>
    <row r="2" spans="1:9" x14ac:dyDescent="0.25">
      <c r="A2" s="1039" t="s">
        <v>1</v>
      </c>
      <c r="B2" s="1039"/>
      <c r="C2" s="1039"/>
      <c r="D2" s="1039"/>
      <c r="E2" s="1039"/>
      <c r="F2" s="1039"/>
      <c r="G2" s="1039"/>
      <c r="H2" s="1039"/>
      <c r="I2" s="1040"/>
    </row>
    <row r="3" spans="1:9" x14ac:dyDescent="0.25">
      <c r="A3" s="1039" t="s">
        <v>2</v>
      </c>
      <c r="B3" s="1039"/>
      <c r="C3" s="1039"/>
      <c r="D3" s="1039"/>
      <c r="E3" s="1039"/>
      <c r="F3" s="1039"/>
      <c r="G3" s="1039"/>
      <c r="H3" s="1039"/>
      <c r="I3" s="1039"/>
    </row>
    <row r="4" spans="1:9" x14ac:dyDescent="0.25">
      <c r="A4" s="1039" t="s">
        <v>120</v>
      </c>
      <c r="B4" s="1039"/>
      <c r="C4" s="1039"/>
      <c r="D4" s="1039"/>
      <c r="E4" s="1039"/>
      <c r="F4" s="1039"/>
      <c r="G4" s="1039"/>
      <c r="H4" s="1039"/>
      <c r="I4" s="1039"/>
    </row>
    <row r="5" spans="1:9" x14ac:dyDescent="0.25">
      <c r="A5" s="1039" t="s">
        <v>4</v>
      </c>
      <c r="B5" s="1041"/>
      <c r="C5" s="1041"/>
      <c r="D5" s="1041"/>
      <c r="E5" s="1041"/>
      <c r="F5" s="1041"/>
      <c r="G5" s="1041"/>
      <c r="H5" s="1041"/>
      <c r="I5" s="1041"/>
    </row>
    <row r="6" spans="1:9" x14ac:dyDescent="0.25">
      <c r="A6" s="1039" t="s">
        <v>382</v>
      </c>
      <c r="B6" s="1041"/>
      <c r="C6" s="1041"/>
      <c r="D6" s="1041"/>
      <c r="E6" s="1041"/>
      <c r="F6" s="1041"/>
      <c r="G6" s="1041"/>
      <c r="H6" s="1041"/>
      <c r="I6" s="1041"/>
    </row>
    <row r="7" spans="1:9" x14ac:dyDescent="0.25">
      <c r="A7" s="1041" t="s">
        <v>383</v>
      </c>
      <c r="B7" s="1041"/>
      <c r="C7" s="1041"/>
      <c r="D7" s="1041"/>
      <c r="E7" s="1041"/>
      <c r="F7" s="1041"/>
      <c r="G7" s="1041"/>
      <c r="H7" s="1041"/>
      <c r="I7" s="1041"/>
    </row>
    <row r="8" spans="1:9" x14ac:dyDescent="0.25">
      <c r="A8" s="1041" t="s">
        <v>384</v>
      </c>
      <c r="B8" s="1041"/>
      <c r="C8" s="1041"/>
      <c r="D8" s="1041"/>
      <c r="E8" s="1041"/>
      <c r="F8" s="1041"/>
      <c r="G8" s="1041"/>
      <c r="H8" s="1041"/>
      <c r="I8" s="1041"/>
    </row>
    <row r="9" spans="1:9" x14ac:dyDescent="0.25">
      <c r="A9" s="1041" t="s">
        <v>385</v>
      </c>
      <c r="B9" s="1041"/>
      <c r="C9" s="1041"/>
      <c r="D9" s="1041"/>
      <c r="E9" s="1041"/>
      <c r="F9" s="1041"/>
      <c r="G9" s="1041"/>
      <c r="H9" s="1041"/>
      <c r="I9" s="1041"/>
    </row>
    <row r="10" spans="1:9" x14ac:dyDescent="0.25">
      <c r="A10" s="1039" t="s">
        <v>9</v>
      </c>
      <c r="B10" s="1041"/>
      <c r="C10" s="1041"/>
      <c r="D10" s="1041"/>
      <c r="E10" s="1041"/>
      <c r="F10" s="1041"/>
      <c r="G10" s="1041"/>
      <c r="H10" s="1041"/>
      <c r="I10" s="1041"/>
    </row>
    <row r="11" spans="1:9" x14ac:dyDescent="0.25">
      <c r="A11" s="1039" t="s">
        <v>10</v>
      </c>
      <c r="B11" s="1041"/>
      <c r="C11" s="1041"/>
      <c r="D11" s="1041"/>
      <c r="E11" s="1041"/>
      <c r="F11" s="1041"/>
      <c r="G11" s="1041"/>
      <c r="H11" s="1041"/>
      <c r="I11" s="1041"/>
    </row>
    <row r="12" spans="1:9" x14ac:dyDescent="0.25">
      <c r="A12" s="1042" t="s">
        <v>11</v>
      </c>
      <c r="B12" s="1041"/>
      <c r="C12" s="1041"/>
      <c r="D12" s="1041"/>
      <c r="E12" s="1041"/>
      <c r="F12" s="1041"/>
      <c r="G12" s="1041"/>
      <c r="H12" s="1041"/>
      <c r="I12" s="1041"/>
    </row>
    <row r="13" spans="1:9" x14ac:dyDescent="0.25">
      <c r="A13" s="1043" t="s">
        <v>12</v>
      </c>
      <c r="B13" s="1043" t="s">
        <v>13</v>
      </c>
      <c r="C13" s="1043" t="s">
        <v>14</v>
      </c>
      <c r="D13" s="1043" t="s">
        <v>15</v>
      </c>
      <c r="E13" s="1043" t="s">
        <v>16</v>
      </c>
      <c r="F13" s="1043" t="s">
        <v>17</v>
      </c>
      <c r="G13" s="1043" t="s">
        <v>18</v>
      </c>
      <c r="H13" s="1043" t="s">
        <v>15</v>
      </c>
      <c r="I13" s="1043" t="s">
        <v>19</v>
      </c>
    </row>
    <row r="14" spans="1:9" x14ac:dyDescent="0.25">
      <c r="A14" s="1044" t="s">
        <v>20</v>
      </c>
      <c r="B14" s="1044"/>
      <c r="C14" s="1044" t="s">
        <v>127</v>
      </c>
      <c r="D14" s="1044" t="s">
        <v>22</v>
      </c>
      <c r="E14" s="1044" t="s">
        <v>23</v>
      </c>
      <c r="F14" s="1044" t="s">
        <v>23</v>
      </c>
      <c r="G14" s="1044" t="s">
        <v>24</v>
      </c>
      <c r="H14" s="1044" t="s">
        <v>25</v>
      </c>
      <c r="I14" s="1044" t="s">
        <v>129</v>
      </c>
    </row>
    <row r="15" spans="1:9" x14ac:dyDescent="0.25">
      <c r="A15" s="1044"/>
      <c r="B15" s="1044"/>
      <c r="C15" s="1044" t="s">
        <v>27</v>
      </c>
      <c r="D15" s="1044" t="s">
        <v>28</v>
      </c>
      <c r="E15" s="1044"/>
      <c r="F15" s="1044"/>
      <c r="G15" s="1044" t="s">
        <v>29</v>
      </c>
      <c r="H15" s="1044" t="s">
        <v>30</v>
      </c>
      <c r="I15" s="1044" t="s">
        <v>131</v>
      </c>
    </row>
    <row r="16" spans="1:9" x14ac:dyDescent="0.25">
      <c r="A16" s="1044"/>
      <c r="B16" s="1044"/>
      <c r="C16" s="1044" t="s">
        <v>32</v>
      </c>
      <c r="D16" s="1044" t="s">
        <v>33</v>
      </c>
      <c r="E16" s="1044" t="s">
        <v>33</v>
      </c>
      <c r="F16" s="1044" t="s">
        <v>33</v>
      </c>
      <c r="G16" s="1044" t="s">
        <v>33</v>
      </c>
      <c r="H16" s="1044" t="s">
        <v>33</v>
      </c>
      <c r="I16" s="1045" t="s">
        <v>34</v>
      </c>
    </row>
    <row r="17" spans="1:9" x14ac:dyDescent="0.25">
      <c r="A17" s="1046">
        <v>1</v>
      </c>
      <c r="B17" s="1047">
        <v>2</v>
      </c>
      <c r="C17" s="1048">
        <v>3</v>
      </c>
      <c r="D17" s="1047">
        <v>4</v>
      </c>
      <c r="E17" s="1048">
        <v>5</v>
      </c>
      <c r="F17" s="1043">
        <v>6</v>
      </c>
      <c r="G17" s="1049">
        <v>7</v>
      </c>
      <c r="H17" s="1047">
        <v>8</v>
      </c>
      <c r="I17" s="1047">
        <v>9</v>
      </c>
    </row>
    <row r="18" spans="1:9" x14ac:dyDescent="0.25">
      <c r="A18" s="1050">
        <v>1</v>
      </c>
      <c r="B18" s="1050" t="s">
        <v>176</v>
      </c>
      <c r="C18" s="1051" t="s">
        <v>69</v>
      </c>
      <c r="D18" s="1052"/>
      <c r="E18" s="1053" t="s">
        <v>69</v>
      </c>
      <c r="F18" s="1051" t="s">
        <v>69</v>
      </c>
      <c r="G18" s="1052"/>
      <c r="H18" s="1051" t="s">
        <v>69</v>
      </c>
      <c r="I18" s="1054"/>
    </row>
    <row r="19" spans="1:9" x14ac:dyDescent="0.25">
      <c r="A19" s="1055"/>
      <c r="B19" s="1055" t="s">
        <v>177</v>
      </c>
      <c r="C19" s="1056">
        <v>7.97</v>
      </c>
      <c r="D19" s="1057">
        <v>-132350.16</v>
      </c>
      <c r="E19" s="1055">
        <v>1211467.04</v>
      </c>
      <c r="F19" s="1056">
        <v>1200268.8799999999</v>
      </c>
      <c r="G19" s="1058">
        <v>1211467.04</v>
      </c>
      <c r="H19" s="1057">
        <v>-143548.32000000007</v>
      </c>
      <c r="I19" s="1057">
        <v>-143548.32000000007</v>
      </c>
    </row>
    <row r="20" spans="1:9" x14ac:dyDescent="0.25">
      <c r="A20" s="1044" t="s">
        <v>36</v>
      </c>
      <c r="B20" s="1044" t="s">
        <v>37</v>
      </c>
      <c r="C20" s="1059">
        <v>2.62</v>
      </c>
      <c r="D20" s="1060" t="s">
        <v>69</v>
      </c>
      <c r="E20" s="1061">
        <v>387669.45280000003</v>
      </c>
      <c r="F20" s="1060">
        <v>384086.04159999994</v>
      </c>
      <c r="G20" s="1061">
        <v>387669.45280000003</v>
      </c>
      <c r="H20" s="1060"/>
      <c r="I20" s="1060" t="s">
        <v>69</v>
      </c>
    </row>
    <row r="21" spans="1:9" x14ac:dyDescent="0.25">
      <c r="A21" s="1062" t="s">
        <v>38</v>
      </c>
      <c r="B21" s="1043" t="s">
        <v>39</v>
      </c>
      <c r="C21" s="1048">
        <v>1.33</v>
      </c>
      <c r="D21" s="1063"/>
      <c r="E21" s="1064">
        <v>205949.39680000002</v>
      </c>
      <c r="F21" s="1065">
        <v>204045.7096</v>
      </c>
      <c r="G21" s="1064">
        <v>205949.39680000002</v>
      </c>
      <c r="H21" s="1063"/>
      <c r="I21" s="1063"/>
    </row>
    <row r="22" spans="1:9" x14ac:dyDescent="0.25">
      <c r="A22" s="1062" t="s">
        <v>40</v>
      </c>
      <c r="B22" s="1043" t="s">
        <v>41</v>
      </c>
      <c r="C22" s="1048">
        <v>1.63</v>
      </c>
      <c r="D22" s="1060"/>
      <c r="E22" s="1064">
        <v>242293.40800000002</v>
      </c>
      <c r="F22" s="1065">
        <v>240053.77599999998</v>
      </c>
      <c r="G22" s="1064">
        <v>242293.40800000002</v>
      </c>
      <c r="H22" s="1060"/>
      <c r="I22" s="1060"/>
    </row>
    <row r="23" spans="1:9" x14ac:dyDescent="0.25">
      <c r="A23" s="1066" t="s">
        <v>42</v>
      </c>
      <c r="B23" s="1047" t="s">
        <v>43</v>
      </c>
      <c r="C23" s="1049">
        <v>2.39</v>
      </c>
      <c r="D23" s="1063"/>
      <c r="E23" s="1067">
        <v>351325.44159999996</v>
      </c>
      <c r="F23" s="1063">
        <v>348077.97519999999</v>
      </c>
      <c r="G23" s="1067">
        <v>351325.44159999996</v>
      </c>
      <c r="H23" s="1063"/>
      <c r="I23" s="1063"/>
    </row>
    <row r="24" spans="1:9" x14ac:dyDescent="0.25">
      <c r="A24" s="1068" t="s">
        <v>44</v>
      </c>
      <c r="B24" s="1045" t="s">
        <v>45</v>
      </c>
      <c r="C24" s="1069">
        <v>0.13975000000000001</v>
      </c>
      <c r="D24" s="1070"/>
      <c r="E24" s="1071">
        <v>24229.340800000002</v>
      </c>
      <c r="F24" s="1070">
        <v>24005.3776</v>
      </c>
      <c r="G24" s="1071">
        <v>24229.340800000002</v>
      </c>
      <c r="H24" s="1070"/>
      <c r="I24" s="1070"/>
    </row>
    <row r="25" spans="1:9" x14ac:dyDescent="0.25">
      <c r="A25" s="1056" t="s">
        <v>46</v>
      </c>
      <c r="B25" s="1056" t="s">
        <v>136</v>
      </c>
      <c r="C25" s="1056">
        <v>3.15</v>
      </c>
      <c r="D25" s="1057">
        <v>-19587.16</v>
      </c>
      <c r="E25" s="1072">
        <v>470777.27</v>
      </c>
      <c r="F25" s="1056">
        <v>465019.2</v>
      </c>
      <c r="G25" s="1072">
        <v>470777.27</v>
      </c>
      <c r="H25" s="1056">
        <v>-25345.229999999981</v>
      </c>
      <c r="I25" s="1057">
        <v>-25345.229999999981</v>
      </c>
    </row>
    <row r="26" spans="1:9" x14ac:dyDescent="0.25">
      <c r="A26" s="1073" t="s">
        <v>48</v>
      </c>
      <c r="B26" s="1073" t="s">
        <v>47</v>
      </c>
      <c r="C26" s="1074">
        <v>2.98</v>
      </c>
      <c r="D26" s="1057">
        <v>-44141.42</v>
      </c>
      <c r="E26" s="1073">
        <v>448404.72</v>
      </c>
      <c r="F26" s="1073">
        <v>444268.85</v>
      </c>
      <c r="G26" s="1074">
        <v>448404.72</v>
      </c>
      <c r="H26" s="1056">
        <v>-48277.289999999979</v>
      </c>
      <c r="I26" s="1057">
        <v>-48277.289999999979</v>
      </c>
    </row>
    <row r="27" spans="1:9" x14ac:dyDescent="0.25">
      <c r="A27" s="1073" t="s">
        <v>52</v>
      </c>
      <c r="B27" s="1073" t="s">
        <v>179</v>
      </c>
      <c r="C27" s="1074">
        <v>0.92</v>
      </c>
      <c r="D27" s="1057">
        <v>829.37</v>
      </c>
      <c r="E27" s="1073">
        <v>0</v>
      </c>
      <c r="F27" s="1051">
        <v>3.73</v>
      </c>
      <c r="G27" s="1074">
        <v>0</v>
      </c>
      <c r="H27" s="1056">
        <v>833.1</v>
      </c>
      <c r="I27" s="1057"/>
    </row>
    <row r="28" spans="1:9" x14ac:dyDescent="0.25">
      <c r="A28" s="1051" t="s">
        <v>57</v>
      </c>
      <c r="B28" s="1051" t="s">
        <v>137</v>
      </c>
      <c r="C28" s="1072">
        <v>1.82</v>
      </c>
      <c r="D28" s="1056">
        <v>1040020.15</v>
      </c>
      <c r="E28" s="1056">
        <v>273858.96000000002</v>
      </c>
      <c r="F28" s="1073">
        <v>272095.24</v>
      </c>
      <c r="G28" s="1072">
        <v>587871.82999999996</v>
      </c>
      <c r="H28" s="1056">
        <v>724243.56000000017</v>
      </c>
      <c r="I28" s="1057"/>
    </row>
    <row r="29" spans="1:9" x14ac:dyDescent="0.25">
      <c r="A29" s="1073"/>
      <c r="B29" s="1047" t="s">
        <v>143</v>
      </c>
      <c r="C29" s="1072"/>
      <c r="D29" s="1056"/>
      <c r="E29" s="1045">
        <v>0</v>
      </c>
      <c r="F29" s="1047">
        <v>0</v>
      </c>
      <c r="G29" s="1072">
        <v>587871.82999999996</v>
      </c>
      <c r="H29" s="1056"/>
      <c r="I29" s="1057"/>
    </row>
    <row r="30" spans="1:9" x14ac:dyDescent="0.25">
      <c r="A30" s="1073"/>
      <c r="B30" s="1047" t="s">
        <v>51</v>
      </c>
      <c r="C30" s="1072"/>
      <c r="D30" s="1056"/>
      <c r="E30" s="1069">
        <v>0</v>
      </c>
      <c r="F30" s="1047">
        <v>0</v>
      </c>
      <c r="G30" s="1072"/>
      <c r="H30" s="1056"/>
      <c r="I30" s="1057"/>
    </row>
    <row r="31" spans="1:9" x14ac:dyDescent="0.25">
      <c r="A31" s="1073" t="s">
        <v>181</v>
      </c>
      <c r="B31" s="1073" t="s">
        <v>386</v>
      </c>
      <c r="C31" s="1049">
        <v>0</v>
      </c>
      <c r="D31" s="1073">
        <v>35.9</v>
      </c>
      <c r="E31" s="1074">
        <v>0</v>
      </c>
      <c r="F31" s="1073">
        <v>64.03</v>
      </c>
      <c r="G31" s="1074">
        <v>0</v>
      </c>
      <c r="H31" s="1073">
        <v>99.93</v>
      </c>
      <c r="I31" s="1063"/>
    </row>
    <row r="32" spans="1:9" x14ac:dyDescent="0.25">
      <c r="A32" s="1047"/>
      <c r="B32" s="1047" t="s">
        <v>143</v>
      </c>
      <c r="C32" s="1093"/>
      <c r="D32" s="1047">
        <v>0</v>
      </c>
      <c r="E32" s="1094"/>
      <c r="F32" s="1047">
        <v>64.03</v>
      </c>
      <c r="G32" s="1049">
        <v>0</v>
      </c>
      <c r="H32" s="1047"/>
      <c r="I32" s="1095"/>
    </row>
    <row r="33" spans="1:9" x14ac:dyDescent="0.25">
      <c r="A33" s="1039" t="s">
        <v>56</v>
      </c>
      <c r="B33" s="1041"/>
      <c r="C33" s="1041"/>
      <c r="D33" s="1041"/>
      <c r="E33" s="1041"/>
      <c r="F33" s="1041"/>
      <c r="G33" s="1041"/>
      <c r="H33" s="1041"/>
      <c r="I33" s="1041"/>
    </row>
    <row r="34" spans="1:9" x14ac:dyDescent="0.25">
      <c r="A34" s="1039"/>
      <c r="B34" s="1041"/>
      <c r="C34" s="1041"/>
      <c r="D34" s="1041"/>
      <c r="E34" s="1041"/>
      <c r="F34" s="1041"/>
      <c r="G34" s="1041"/>
      <c r="H34" s="1041"/>
      <c r="I34" s="1041"/>
    </row>
    <row r="35" spans="1:9" x14ac:dyDescent="0.25">
      <c r="A35" s="1051" t="s">
        <v>182</v>
      </c>
      <c r="B35" s="1048" t="s">
        <v>58</v>
      </c>
      <c r="C35" s="1043" t="s">
        <v>62</v>
      </c>
      <c r="D35" s="1075" t="s">
        <v>60</v>
      </c>
      <c r="E35" s="1048" t="s">
        <v>61</v>
      </c>
      <c r="F35" s="1043" t="s">
        <v>62</v>
      </c>
      <c r="G35" s="1043"/>
      <c r="H35" s="1048" t="s">
        <v>184</v>
      </c>
      <c r="I35" s="1075"/>
    </row>
    <row r="36" spans="1:9" x14ac:dyDescent="0.25">
      <c r="A36" s="1044"/>
      <c r="B36" s="1059"/>
      <c r="C36" s="1045" t="s">
        <v>64</v>
      </c>
      <c r="D36" s="1076" t="s">
        <v>23</v>
      </c>
      <c r="E36" s="1069" t="s">
        <v>314</v>
      </c>
      <c r="F36" s="1045" t="s">
        <v>30</v>
      </c>
      <c r="G36" s="1045"/>
      <c r="H36" s="1069"/>
      <c r="I36" s="1076"/>
    </row>
    <row r="37" spans="1:9" x14ac:dyDescent="0.25">
      <c r="A37" s="1056"/>
      <c r="B37" s="1069" t="s">
        <v>66</v>
      </c>
      <c r="C37" s="1063">
        <v>12831</v>
      </c>
      <c r="D37" s="1047">
        <v>16950</v>
      </c>
      <c r="E37" s="1071">
        <v>2542.5</v>
      </c>
      <c r="F37" s="1070">
        <v>27238.5</v>
      </c>
      <c r="G37" s="1070"/>
      <c r="H37" s="1071">
        <v>27238.5</v>
      </c>
      <c r="I37" s="1076"/>
    </row>
    <row r="38" spans="1:9" x14ac:dyDescent="0.25">
      <c r="A38" s="1042" t="s">
        <v>67</v>
      </c>
      <c r="B38" s="1059"/>
      <c r="C38" s="1059"/>
      <c r="D38" s="1059"/>
      <c r="E38" s="1059"/>
      <c r="F38" s="1059"/>
      <c r="G38" s="1059"/>
      <c r="H38" s="1059"/>
      <c r="I38" s="1059"/>
    </row>
    <row r="39" spans="1:9" x14ac:dyDescent="0.25">
      <c r="A39" s="1039" t="s">
        <v>68</v>
      </c>
      <c r="B39" s="1041"/>
      <c r="C39" s="1041"/>
      <c r="D39" s="1041"/>
      <c r="E39" s="1041"/>
      <c r="F39" s="1041"/>
      <c r="G39" s="1041"/>
      <c r="H39" s="1041"/>
      <c r="I39" s="1041"/>
    </row>
    <row r="40" spans="1:9" x14ac:dyDescent="0.25">
      <c r="A40" s="1043" t="s">
        <v>69</v>
      </c>
      <c r="B40" s="1050" t="s">
        <v>70</v>
      </c>
      <c r="C40" s="1043" t="s">
        <v>71</v>
      </c>
      <c r="D40" s="1077" t="s">
        <v>72</v>
      </c>
      <c r="E40" s="1043" t="s">
        <v>73</v>
      </c>
      <c r="F40" s="1048" t="s">
        <v>74</v>
      </c>
      <c r="G40" s="1043" t="s">
        <v>75</v>
      </c>
      <c r="H40" s="1048" t="s">
        <v>76</v>
      </c>
      <c r="I40" s="1043" t="s">
        <v>19</v>
      </c>
    </row>
    <row r="41" spans="1:9" x14ac:dyDescent="0.25">
      <c r="A41" s="1044"/>
      <c r="B41" s="1078" t="s">
        <v>77</v>
      </c>
      <c r="C41" s="1044" t="s">
        <v>78</v>
      </c>
      <c r="D41" s="1079" t="s">
        <v>79</v>
      </c>
      <c r="E41" s="1044" t="s">
        <v>80</v>
      </c>
      <c r="F41" s="1059" t="s">
        <v>81</v>
      </c>
      <c r="G41" s="1044" t="s">
        <v>387</v>
      </c>
      <c r="H41" s="1059" t="s">
        <v>83</v>
      </c>
      <c r="I41" s="1044" t="s">
        <v>84</v>
      </c>
    </row>
    <row r="42" spans="1:9" x14ac:dyDescent="0.25">
      <c r="A42" s="1044"/>
      <c r="B42" s="1079"/>
      <c r="C42" s="1044"/>
      <c r="D42" s="1080"/>
      <c r="E42" s="1045"/>
      <c r="F42" s="1069" t="s">
        <v>85</v>
      </c>
      <c r="G42" s="1045" t="s">
        <v>86</v>
      </c>
      <c r="H42" s="1069"/>
      <c r="I42" s="1045" t="s">
        <v>30</v>
      </c>
    </row>
    <row r="43" spans="1:9" x14ac:dyDescent="0.25">
      <c r="A43" s="1047">
        <v>1</v>
      </c>
      <c r="B43" s="1047" t="s">
        <v>88</v>
      </c>
      <c r="C43" s="1074">
        <v>25.1</v>
      </c>
      <c r="D43" s="1044">
        <v>-162862.95000000001</v>
      </c>
      <c r="E43" s="1081">
        <v>894722.03</v>
      </c>
      <c r="F43" s="1045">
        <v>883121.29</v>
      </c>
      <c r="G43" s="1082">
        <v>894722.03</v>
      </c>
      <c r="H43" s="1045">
        <v>-174463.68999999994</v>
      </c>
      <c r="I43" s="1044">
        <v>-174463.68999999994</v>
      </c>
    </row>
    <row r="44" spans="1:9" x14ac:dyDescent="0.25">
      <c r="A44" s="1047" t="s">
        <v>69</v>
      </c>
      <c r="B44" s="1047" t="s">
        <v>158</v>
      </c>
      <c r="C44" s="1074">
        <v>17.260000000000002</v>
      </c>
      <c r="D44" s="1043"/>
      <c r="E44" s="1047"/>
      <c r="F44" s="1047"/>
      <c r="G44" s="1049"/>
      <c r="H44" s="1047"/>
      <c r="I44" s="1043"/>
    </row>
    <row r="45" spans="1:9" x14ac:dyDescent="0.25">
      <c r="A45" s="1044">
        <v>2</v>
      </c>
      <c r="B45" s="1044" t="s">
        <v>89</v>
      </c>
      <c r="C45" s="1039">
        <v>154.13460000000001</v>
      </c>
      <c r="D45" s="1043">
        <v>-420968.05</v>
      </c>
      <c r="E45" s="1044">
        <v>1364014.39</v>
      </c>
      <c r="F45" s="1044">
        <v>1290959.8400000001</v>
      </c>
      <c r="G45" s="1041">
        <v>1364014.39</v>
      </c>
      <c r="H45" s="1047">
        <v>-494022.59999999986</v>
      </c>
      <c r="I45" s="1043">
        <v>-494022.59999999986</v>
      </c>
    </row>
    <row r="46" spans="1:9" x14ac:dyDescent="0.25">
      <c r="A46" s="1047"/>
      <c r="B46" s="1047" t="s">
        <v>90</v>
      </c>
      <c r="C46" s="1074"/>
      <c r="D46" s="1043"/>
      <c r="E46" s="1047"/>
      <c r="F46" s="1047"/>
      <c r="G46" s="1049"/>
      <c r="H46" s="1044"/>
      <c r="I46" s="1043"/>
    </row>
    <row r="47" spans="1:9" x14ac:dyDescent="0.25">
      <c r="A47" s="1047">
        <v>3</v>
      </c>
      <c r="B47" s="1047" t="s">
        <v>91</v>
      </c>
      <c r="C47" s="1074">
        <v>1914.46</v>
      </c>
      <c r="D47" s="1047">
        <v>-881620.65</v>
      </c>
      <c r="E47" s="1047">
        <v>2993929.08</v>
      </c>
      <c r="F47" s="1047">
        <v>2767336.61</v>
      </c>
      <c r="G47" s="1049">
        <v>2993929.08</v>
      </c>
      <c r="H47" s="1047">
        <v>-1108213.1200000001</v>
      </c>
      <c r="I47" s="1047">
        <v>-1108213.1200000001</v>
      </c>
    </row>
    <row r="48" spans="1:9" x14ac:dyDescent="0.25">
      <c r="A48" s="1039" t="s">
        <v>388</v>
      </c>
      <c r="B48" s="1041"/>
      <c r="C48" s="1041"/>
      <c r="D48" s="1041"/>
      <c r="E48" s="1041"/>
      <c r="F48" s="1041"/>
      <c r="G48" s="1041"/>
      <c r="H48" s="1041"/>
      <c r="I48" s="1041"/>
    </row>
    <row r="49" spans="1:9" x14ac:dyDescent="0.25">
      <c r="A49" s="1042" t="s">
        <v>389</v>
      </c>
      <c r="B49" s="1041"/>
      <c r="C49" s="1041"/>
      <c r="D49" s="1041"/>
      <c r="E49" s="1041"/>
      <c r="F49" s="1041"/>
      <c r="G49" s="1041"/>
      <c r="H49" s="1038"/>
      <c r="I49" s="1041"/>
    </row>
    <row r="50" spans="1:9" x14ac:dyDescent="0.25">
      <c r="A50" s="1077" t="s">
        <v>12</v>
      </c>
      <c r="B50" s="1043" t="s">
        <v>94</v>
      </c>
      <c r="C50" s="1048" t="s">
        <v>95</v>
      </c>
      <c r="D50" s="1048"/>
      <c r="E50" s="1048"/>
      <c r="F50" s="1077" t="s">
        <v>390</v>
      </c>
      <c r="G50" s="1048"/>
      <c r="H50" s="1075"/>
      <c r="I50" s="1043" t="s">
        <v>97</v>
      </c>
    </row>
    <row r="51" spans="1:9" x14ac:dyDescent="0.25">
      <c r="A51" s="1079" t="s">
        <v>98</v>
      </c>
      <c r="B51" s="1044" t="s">
        <v>99</v>
      </c>
      <c r="C51" s="1059"/>
      <c r="D51" s="1059"/>
      <c r="E51" s="1059"/>
      <c r="F51" s="1079" t="s">
        <v>391</v>
      </c>
      <c r="G51" s="1059"/>
      <c r="H51" s="1083"/>
      <c r="I51" s="1044" t="s">
        <v>101</v>
      </c>
    </row>
    <row r="52" spans="1:9" x14ac:dyDescent="0.25">
      <c r="A52" s="1079"/>
      <c r="B52" s="1045"/>
      <c r="C52" s="1059"/>
      <c r="D52" s="1059"/>
      <c r="E52" s="1059"/>
      <c r="F52" s="1079" t="s">
        <v>392</v>
      </c>
      <c r="G52" s="1059"/>
      <c r="H52" s="1083"/>
      <c r="I52" s="1044"/>
    </row>
    <row r="53" spans="1:9" x14ac:dyDescent="0.25">
      <c r="A53" s="1084" t="s">
        <v>103</v>
      </c>
      <c r="B53" s="1085"/>
      <c r="C53" s="1052" t="s">
        <v>104</v>
      </c>
      <c r="D53" s="1052"/>
      <c r="E53" s="1052"/>
      <c r="F53" s="1077"/>
      <c r="G53" s="1048"/>
      <c r="H53" s="1075"/>
      <c r="I53" s="1043"/>
    </row>
    <row r="54" spans="1:9" x14ac:dyDescent="0.25">
      <c r="A54" s="1086"/>
      <c r="B54" s="1044"/>
      <c r="C54" s="1059" t="s">
        <v>55</v>
      </c>
      <c r="D54" s="1059"/>
      <c r="E54" s="1059"/>
      <c r="F54" s="1079" t="s">
        <v>69</v>
      </c>
      <c r="G54" s="1061" t="s">
        <v>69</v>
      </c>
      <c r="H54" s="1083" t="s">
        <v>69</v>
      </c>
      <c r="I54" s="1044" t="s">
        <v>69</v>
      </c>
    </row>
    <row r="55" spans="1:9" x14ac:dyDescent="0.25">
      <c r="A55" s="1086" t="s">
        <v>105</v>
      </c>
      <c r="B55" s="1087">
        <v>42366</v>
      </c>
      <c r="C55" s="1059" t="s">
        <v>393</v>
      </c>
      <c r="D55" s="1059"/>
      <c r="E55" s="1059"/>
      <c r="F55" s="1079"/>
      <c r="G55" s="1061">
        <v>9.2197353086735101E-2</v>
      </c>
      <c r="H55" s="1083"/>
      <c r="I55" s="1044">
        <v>1155.03</v>
      </c>
    </row>
    <row r="56" spans="1:9" x14ac:dyDescent="0.25">
      <c r="A56" s="1086" t="s">
        <v>38</v>
      </c>
      <c r="B56" s="1087">
        <v>42417</v>
      </c>
      <c r="C56" s="1059" t="s">
        <v>394</v>
      </c>
      <c r="D56" s="1059"/>
      <c r="E56" s="1059"/>
      <c r="F56" s="1079"/>
      <c r="G56" s="1061">
        <v>0.27809830935998342</v>
      </c>
      <c r="H56" s="1083"/>
      <c r="I56" s="1044">
        <v>3483.96</v>
      </c>
    </row>
    <row r="57" spans="1:9" x14ac:dyDescent="0.25">
      <c r="A57" s="1086"/>
      <c r="B57" s="1087"/>
      <c r="C57" s="1059" t="s">
        <v>395</v>
      </c>
      <c r="D57" s="1059"/>
      <c r="E57" s="1059"/>
      <c r="F57" s="1079"/>
      <c r="G57" s="1061"/>
      <c r="H57" s="1083"/>
      <c r="I57" s="1044"/>
    </row>
    <row r="58" spans="1:9" x14ac:dyDescent="0.25">
      <c r="A58" s="1086" t="s">
        <v>40</v>
      </c>
      <c r="B58" s="1087">
        <v>42417</v>
      </c>
      <c r="C58" s="1059" t="s">
        <v>396</v>
      </c>
      <c r="D58" s="1059"/>
      <c r="E58" s="1059"/>
      <c r="F58" s="1079"/>
      <c r="G58" s="1061">
        <v>0.76573700090997621</v>
      </c>
      <c r="H58" s="1083"/>
      <c r="I58" s="1044">
        <v>9593</v>
      </c>
    </row>
    <row r="59" spans="1:9" x14ac:dyDescent="0.25">
      <c r="A59" s="1086" t="s">
        <v>42</v>
      </c>
      <c r="B59" s="1087">
        <v>42433</v>
      </c>
      <c r="C59" s="1059" t="s">
        <v>397</v>
      </c>
      <c r="D59" s="1059"/>
      <c r="E59" s="1059"/>
      <c r="F59" s="1079"/>
      <c r="G59" s="1061">
        <v>0.3408052491259439</v>
      </c>
      <c r="H59" s="1083"/>
      <c r="I59" s="1044">
        <v>4269.54</v>
      </c>
    </row>
    <row r="60" spans="1:9" x14ac:dyDescent="0.25">
      <c r="A60" s="1086" t="s">
        <v>44</v>
      </c>
      <c r="B60" s="1087">
        <v>42510</v>
      </c>
      <c r="C60" s="1059" t="s">
        <v>398</v>
      </c>
      <c r="D60" s="1059"/>
      <c r="E60" s="1059"/>
      <c r="F60" s="1079"/>
      <c r="G60" s="1061">
        <v>2.3946742444802762</v>
      </c>
      <c r="H60" s="1083"/>
      <c r="I60" s="1044">
        <v>30000</v>
      </c>
    </row>
    <row r="61" spans="1:9" x14ac:dyDescent="0.25">
      <c r="A61" s="1086"/>
      <c r="B61" s="1087"/>
      <c r="C61" s="1059" t="s">
        <v>399</v>
      </c>
      <c r="D61" s="1059"/>
      <c r="E61" s="1059"/>
      <c r="F61" s="1079"/>
      <c r="G61" s="1061"/>
      <c r="H61" s="1083"/>
      <c r="I61" s="1044"/>
    </row>
    <row r="62" spans="1:9" x14ac:dyDescent="0.25">
      <c r="A62" s="1086" t="s">
        <v>249</v>
      </c>
      <c r="B62" s="1087">
        <v>42531</v>
      </c>
      <c r="C62" s="1059" t="s">
        <v>400</v>
      </c>
      <c r="D62" s="1059"/>
      <c r="E62" s="1059"/>
      <c r="F62" s="1079"/>
      <c r="G62" s="1061">
        <v>2.3467807595906707</v>
      </c>
      <c r="H62" s="1083"/>
      <c r="I62" s="1044">
        <v>29400</v>
      </c>
    </row>
    <row r="63" spans="1:9" x14ac:dyDescent="0.25">
      <c r="A63" s="1086" t="s">
        <v>346</v>
      </c>
      <c r="B63" s="1087">
        <v>42592</v>
      </c>
      <c r="C63" s="1059" t="s">
        <v>401</v>
      </c>
      <c r="D63" s="1059"/>
      <c r="E63" s="1059"/>
      <c r="F63" s="1079"/>
      <c r="G63" s="1061">
        <v>2.9502258976037292</v>
      </c>
      <c r="H63" s="1083"/>
      <c r="I63" s="1044">
        <v>36959.839999999997</v>
      </c>
    </row>
    <row r="64" spans="1:9" x14ac:dyDescent="0.25">
      <c r="A64" s="1086" t="s">
        <v>348</v>
      </c>
      <c r="B64" s="1087">
        <v>42592</v>
      </c>
      <c r="C64" s="1059" t="s">
        <v>402</v>
      </c>
      <c r="D64" s="1059"/>
      <c r="E64" s="1059"/>
      <c r="F64" s="1079"/>
      <c r="G64" s="1061">
        <v>10.686023882884465</v>
      </c>
      <c r="H64" s="1083"/>
      <c r="I64" s="1044">
        <v>133872.37</v>
      </c>
    </row>
    <row r="65" spans="1:9" x14ac:dyDescent="0.25">
      <c r="A65" s="1086" t="s">
        <v>403</v>
      </c>
      <c r="B65" s="1087">
        <v>42604</v>
      </c>
      <c r="C65" s="1059" t="s">
        <v>404</v>
      </c>
      <c r="D65" s="1059"/>
      <c r="E65" s="1059"/>
      <c r="F65" s="1079"/>
      <c r="G65" s="1061">
        <v>1.4031378214850174</v>
      </c>
      <c r="H65" s="1083"/>
      <c r="I65" s="1044">
        <v>17578.23</v>
      </c>
    </row>
    <row r="66" spans="1:9" x14ac:dyDescent="0.25">
      <c r="A66" s="1086" t="s">
        <v>405</v>
      </c>
      <c r="B66" s="1087">
        <v>42618</v>
      </c>
      <c r="C66" s="1059" t="s">
        <v>406</v>
      </c>
      <c r="D66" s="1059"/>
      <c r="E66" s="1059"/>
      <c r="F66" s="1079"/>
      <c r="G66" s="1061">
        <v>0.63589057935152227</v>
      </c>
      <c r="H66" s="1083"/>
      <c r="I66" s="1044">
        <v>7966.31</v>
      </c>
    </row>
    <row r="67" spans="1:9" x14ac:dyDescent="0.25">
      <c r="A67" s="1086" t="s">
        <v>407</v>
      </c>
      <c r="B67" s="1087">
        <v>42669</v>
      </c>
      <c r="C67" s="1059" t="s">
        <v>408</v>
      </c>
      <c r="D67" s="1059"/>
      <c r="E67" s="1059"/>
      <c r="F67" s="1079"/>
      <c r="G67" s="1061">
        <v>21.722102843276552</v>
      </c>
      <c r="H67" s="1083"/>
      <c r="I67" s="1044">
        <v>272130.15999999997</v>
      </c>
    </row>
    <row r="68" spans="1:9" x14ac:dyDescent="0.25">
      <c r="A68" s="1086" t="s">
        <v>409</v>
      </c>
      <c r="B68" s="1087">
        <v>42691</v>
      </c>
      <c r="C68" s="1059" t="s">
        <v>410</v>
      </c>
      <c r="D68" s="1059"/>
      <c r="E68" s="1059"/>
      <c r="F68" s="1079"/>
      <c r="G68" s="1061">
        <v>2.9668648924791268</v>
      </c>
      <c r="H68" s="1083"/>
      <c r="I68" s="1044">
        <v>37168.29</v>
      </c>
    </row>
    <row r="69" spans="1:9" x14ac:dyDescent="0.25">
      <c r="A69" s="1086" t="s">
        <v>411</v>
      </c>
      <c r="B69" s="1087">
        <v>42716</v>
      </c>
      <c r="C69" s="1059" t="s">
        <v>412</v>
      </c>
      <c r="D69" s="1059"/>
      <c r="E69" s="1059"/>
      <c r="F69" s="1079"/>
      <c r="G69" s="1061">
        <v>0.34284551158224114</v>
      </c>
      <c r="H69" s="1083"/>
      <c r="I69" s="1044">
        <v>4295.1000000000004</v>
      </c>
    </row>
    <row r="70" spans="1:9" x14ac:dyDescent="0.25">
      <c r="A70" s="1086"/>
      <c r="B70" s="1044"/>
      <c r="C70" s="1088" t="s">
        <v>111</v>
      </c>
      <c r="D70" s="1042"/>
      <c r="E70" s="1042"/>
      <c r="F70" s="1078"/>
      <c r="G70" s="1089">
        <v>46.925384345216237</v>
      </c>
      <c r="H70" s="1083"/>
      <c r="I70" s="1085">
        <v>587871.82999999996</v>
      </c>
    </row>
    <row r="71" spans="1:9" x14ac:dyDescent="0.25">
      <c r="A71" s="1043"/>
      <c r="B71" s="1043"/>
      <c r="C71" s="1077"/>
      <c r="D71" s="1048"/>
      <c r="E71" s="1075"/>
      <c r="F71" s="1077"/>
      <c r="G71" s="1048"/>
      <c r="H71" s="1075"/>
      <c r="I71" s="1043"/>
    </row>
    <row r="72" spans="1:9" x14ac:dyDescent="0.25">
      <c r="A72" s="1043" t="s">
        <v>46</v>
      </c>
      <c r="B72" s="1051" t="s">
        <v>112</v>
      </c>
      <c r="C72" s="1050" t="s">
        <v>113</v>
      </c>
      <c r="D72" s="1048"/>
      <c r="E72" s="1075"/>
      <c r="F72" s="1077" t="s">
        <v>114</v>
      </c>
      <c r="G72" s="1048"/>
      <c r="H72" s="1075"/>
      <c r="I72" s="1043"/>
    </row>
    <row r="73" spans="1:9" x14ac:dyDescent="0.25">
      <c r="A73" s="1086" t="s">
        <v>167</v>
      </c>
      <c r="B73" s="1090"/>
      <c r="C73" s="1059"/>
      <c r="D73" s="1059"/>
      <c r="E73" s="1059"/>
      <c r="F73" s="1079"/>
      <c r="G73" s="1089">
        <v>0</v>
      </c>
      <c r="H73" s="1091"/>
      <c r="I73" s="1085"/>
    </row>
    <row r="74" spans="1:9" x14ac:dyDescent="0.25">
      <c r="A74" s="1068"/>
      <c r="B74" s="1045" t="s">
        <v>112</v>
      </c>
      <c r="C74" s="1080" t="s">
        <v>111</v>
      </c>
      <c r="D74" s="1069"/>
      <c r="E74" s="1076"/>
      <c r="F74" s="1080" t="s">
        <v>69</v>
      </c>
      <c r="G74" s="1058">
        <v>0</v>
      </c>
      <c r="H74" s="1092"/>
      <c r="I74" s="1056">
        <v>0</v>
      </c>
    </row>
    <row r="75" spans="1:9" x14ac:dyDescent="0.25">
      <c r="A75" s="1041" t="s">
        <v>225</v>
      </c>
      <c r="B75" s="1041"/>
      <c r="C75" s="1041" t="s">
        <v>413</v>
      </c>
      <c r="D75" s="1041"/>
      <c r="E75" s="1041"/>
      <c r="F75" s="1041"/>
      <c r="G75" s="1041"/>
      <c r="H75" s="1041"/>
      <c r="I75" s="104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workbookViewId="0">
      <selection activeCell="N36" sqref="N36"/>
    </sheetView>
  </sheetViews>
  <sheetFormatPr defaultRowHeight="15" x14ac:dyDescent="0.25"/>
  <cols>
    <col min="2" max="2" width="31.42578125" bestFit="1" customWidth="1"/>
    <col min="9" max="9" width="18" bestFit="1" customWidth="1"/>
  </cols>
  <sheetData>
    <row r="1" spans="1:9" x14ac:dyDescent="0.25">
      <c r="A1" s="1096" t="s">
        <v>0</v>
      </c>
      <c r="B1" s="1097"/>
      <c r="C1" s="1097"/>
      <c r="D1" s="1097"/>
      <c r="E1" s="1097"/>
      <c r="F1" s="1097"/>
      <c r="G1" s="1097"/>
      <c r="H1" s="1097"/>
      <c r="I1" s="1097"/>
    </row>
    <row r="2" spans="1:9" x14ac:dyDescent="0.25">
      <c r="A2" s="1096" t="s">
        <v>1</v>
      </c>
      <c r="B2" s="1097"/>
      <c r="C2" s="1097"/>
      <c r="D2" s="1097"/>
      <c r="E2" s="1097"/>
      <c r="F2" s="1097"/>
      <c r="G2" s="1097"/>
      <c r="H2" s="1097"/>
      <c r="I2" s="1098"/>
    </row>
    <row r="3" spans="1:9" x14ac:dyDescent="0.25">
      <c r="A3" s="1096" t="s">
        <v>2</v>
      </c>
      <c r="B3" s="1097"/>
      <c r="C3" s="1097"/>
      <c r="D3" s="1097"/>
      <c r="E3" s="1097"/>
      <c r="F3" s="1097"/>
      <c r="G3" s="1097"/>
      <c r="H3" s="1097"/>
      <c r="I3" s="1097"/>
    </row>
    <row r="4" spans="1:9" x14ac:dyDescent="0.25">
      <c r="A4" s="1096" t="s">
        <v>120</v>
      </c>
      <c r="B4" s="1097"/>
      <c r="C4" s="1097"/>
      <c r="D4" s="1097"/>
      <c r="E4" s="1097"/>
      <c r="F4" s="1097"/>
      <c r="G4" s="1097"/>
      <c r="H4" s="1097"/>
      <c r="I4" s="1097"/>
    </row>
    <row r="5" spans="1:9" x14ac:dyDescent="0.25">
      <c r="A5" s="1096" t="s">
        <v>4</v>
      </c>
      <c r="B5" s="1097"/>
      <c r="C5" s="1097"/>
      <c r="D5" s="1097"/>
      <c r="E5" s="1097"/>
      <c r="F5" s="1097"/>
      <c r="G5" s="1097"/>
      <c r="H5" s="1097"/>
      <c r="I5" s="1097"/>
    </row>
    <row r="6" spans="1:9" x14ac:dyDescent="0.25">
      <c r="A6" s="1096" t="s">
        <v>414</v>
      </c>
      <c r="B6" s="1096"/>
      <c r="C6" s="1096"/>
      <c r="D6" s="1096"/>
      <c r="E6" s="1096"/>
      <c r="F6" s="1096"/>
      <c r="G6" s="1097"/>
      <c r="H6" s="1097"/>
      <c r="I6" s="1097"/>
    </row>
    <row r="7" spans="1:9" x14ac:dyDescent="0.25">
      <c r="A7" s="1097" t="s">
        <v>415</v>
      </c>
      <c r="B7" s="1097"/>
      <c r="C7" s="1097"/>
      <c r="D7" s="1097"/>
      <c r="E7" s="1097"/>
      <c r="F7" s="1097"/>
      <c r="G7" s="1097"/>
      <c r="H7" s="1097"/>
      <c r="I7" s="1097"/>
    </row>
    <row r="8" spans="1:9" x14ac:dyDescent="0.25">
      <c r="A8" s="1097" t="s">
        <v>416</v>
      </c>
      <c r="B8" s="1097"/>
      <c r="C8" s="1097"/>
      <c r="D8" s="1097"/>
      <c r="E8" s="1097"/>
      <c r="F8" s="1097"/>
      <c r="G8" s="1097"/>
      <c r="H8" s="1097"/>
      <c r="I8" s="1097"/>
    </row>
    <row r="9" spans="1:9" x14ac:dyDescent="0.25">
      <c r="A9" s="1097" t="s">
        <v>175</v>
      </c>
      <c r="B9" s="1097"/>
      <c r="C9" s="1097"/>
      <c r="D9" s="1097"/>
      <c r="E9" s="1097"/>
      <c r="F9" s="1097"/>
      <c r="G9" s="1097"/>
      <c r="H9" s="1097"/>
      <c r="I9" s="1097"/>
    </row>
    <row r="10" spans="1:9" x14ac:dyDescent="0.25">
      <c r="A10" s="1096" t="s">
        <v>9</v>
      </c>
      <c r="B10" s="1097"/>
      <c r="C10" s="1097"/>
      <c r="D10" s="1097"/>
      <c r="E10" s="1097"/>
      <c r="F10" s="1097"/>
      <c r="G10" s="1097"/>
      <c r="H10" s="1097"/>
      <c r="I10" s="1097"/>
    </row>
    <row r="11" spans="1:9" x14ac:dyDescent="0.25">
      <c r="A11" s="1096" t="s">
        <v>10</v>
      </c>
      <c r="B11" s="1097"/>
      <c r="C11" s="1097"/>
      <c r="D11" s="1097"/>
      <c r="E11" s="1097"/>
      <c r="F11" s="1097"/>
      <c r="G11" s="1097"/>
      <c r="H11" s="1097"/>
      <c r="I11" s="1097"/>
    </row>
    <row r="12" spans="1:9" x14ac:dyDescent="0.25">
      <c r="A12" s="1099" t="s">
        <v>257</v>
      </c>
      <c r="B12" s="1097"/>
      <c r="C12" s="1097"/>
      <c r="D12" s="1097"/>
      <c r="E12" s="1097"/>
      <c r="F12" s="1097"/>
      <c r="G12" s="1097"/>
      <c r="H12" s="1097"/>
      <c r="I12" s="1097"/>
    </row>
    <row r="13" spans="1:9" x14ac:dyDescent="0.25">
      <c r="A13" s="1100" t="s">
        <v>12</v>
      </c>
      <c r="B13" s="1100" t="s">
        <v>13</v>
      </c>
      <c r="C13" s="1100" t="s">
        <v>14</v>
      </c>
      <c r="D13" s="1100" t="s">
        <v>15</v>
      </c>
      <c r="E13" s="1100" t="s">
        <v>16</v>
      </c>
      <c r="F13" s="1100" t="s">
        <v>17</v>
      </c>
      <c r="G13" s="1100" t="s">
        <v>18</v>
      </c>
      <c r="H13" s="1100" t="s">
        <v>15</v>
      </c>
      <c r="I13" s="1100" t="s">
        <v>19</v>
      </c>
    </row>
    <row r="14" spans="1:9" x14ac:dyDescent="0.25">
      <c r="A14" s="1101" t="s">
        <v>20</v>
      </c>
      <c r="B14" s="1101"/>
      <c r="C14" s="1101" t="s">
        <v>127</v>
      </c>
      <c r="D14" s="1101" t="s">
        <v>22</v>
      </c>
      <c r="E14" s="1101" t="s">
        <v>23</v>
      </c>
      <c r="F14" s="1101" t="s">
        <v>23</v>
      </c>
      <c r="G14" s="1101" t="s">
        <v>24</v>
      </c>
      <c r="H14" s="1101" t="s">
        <v>25</v>
      </c>
      <c r="I14" s="1101" t="s">
        <v>129</v>
      </c>
    </row>
    <row r="15" spans="1:9" x14ac:dyDescent="0.25">
      <c r="A15" s="1101"/>
      <c r="B15" s="1101"/>
      <c r="C15" s="1101" t="s">
        <v>27</v>
      </c>
      <c r="D15" s="1101" t="s">
        <v>28</v>
      </c>
      <c r="E15" s="1101"/>
      <c r="F15" s="1101"/>
      <c r="G15" s="1101" t="s">
        <v>29</v>
      </c>
      <c r="H15" s="1101" t="s">
        <v>30</v>
      </c>
      <c r="I15" s="1101" t="s">
        <v>131</v>
      </c>
    </row>
    <row r="16" spans="1:9" x14ac:dyDescent="0.25">
      <c r="A16" s="1101"/>
      <c r="B16" s="1101"/>
      <c r="C16" s="1101" t="s">
        <v>32</v>
      </c>
      <c r="D16" s="1101" t="s">
        <v>33</v>
      </c>
      <c r="E16" s="1101" t="s">
        <v>33</v>
      </c>
      <c r="F16" s="1101" t="s">
        <v>33</v>
      </c>
      <c r="G16" s="1101" t="s">
        <v>33</v>
      </c>
      <c r="H16" s="1101" t="s">
        <v>33</v>
      </c>
      <c r="I16" s="1101" t="s">
        <v>220</v>
      </c>
    </row>
    <row r="17" spans="1:9" x14ac:dyDescent="0.25">
      <c r="A17" s="1102">
        <v>1</v>
      </c>
      <c r="B17" s="1100">
        <v>2</v>
      </c>
      <c r="C17" s="1102">
        <v>3</v>
      </c>
      <c r="D17" s="1103">
        <v>4</v>
      </c>
      <c r="E17" s="1102">
        <v>5</v>
      </c>
      <c r="F17" s="1100">
        <v>6</v>
      </c>
      <c r="G17" s="1102">
        <v>7</v>
      </c>
      <c r="H17" s="1100">
        <v>8</v>
      </c>
      <c r="I17" s="1100">
        <v>9</v>
      </c>
    </row>
    <row r="18" spans="1:9" x14ac:dyDescent="0.25">
      <c r="A18" s="1104">
        <v>1</v>
      </c>
      <c r="B18" s="1105" t="s">
        <v>176</v>
      </c>
      <c r="C18" s="1106"/>
      <c r="D18" s="1107"/>
      <c r="E18" s="1108"/>
      <c r="F18" s="1105" t="s">
        <v>69</v>
      </c>
      <c r="G18" s="1104"/>
      <c r="H18" s="1104" t="s">
        <v>69</v>
      </c>
      <c r="I18" s="1108" t="s">
        <v>69</v>
      </c>
    </row>
    <row r="19" spans="1:9" x14ac:dyDescent="0.25">
      <c r="A19" s="1109"/>
      <c r="B19" s="1110" t="s">
        <v>177</v>
      </c>
      <c r="C19" s="1111">
        <v>7.97</v>
      </c>
      <c r="D19" s="1112">
        <v>-94280.58</v>
      </c>
      <c r="E19" s="1113">
        <v>288245.42</v>
      </c>
      <c r="F19" s="1110">
        <v>269487.24</v>
      </c>
      <c r="G19" s="1109">
        <v>288245.42</v>
      </c>
      <c r="H19" s="1113">
        <v>-113038.76000000001</v>
      </c>
      <c r="I19" s="1113">
        <v>-113038.76000000001</v>
      </c>
    </row>
    <row r="20" spans="1:9" x14ac:dyDescent="0.25">
      <c r="A20" s="1101" t="s">
        <v>36</v>
      </c>
      <c r="B20" s="1101" t="s">
        <v>37</v>
      </c>
      <c r="C20" s="1114">
        <v>2.62</v>
      </c>
      <c r="D20" s="1115" t="s">
        <v>69</v>
      </c>
      <c r="E20" s="1116">
        <v>89356.080199999997</v>
      </c>
      <c r="F20" s="1117">
        <v>83541.044399999999</v>
      </c>
      <c r="G20" s="1118">
        <v>89356.080199999997</v>
      </c>
      <c r="H20" s="1117"/>
      <c r="I20" s="1117" t="s">
        <v>69</v>
      </c>
    </row>
    <row r="21" spans="1:9" x14ac:dyDescent="0.25">
      <c r="A21" s="1119" t="s">
        <v>38</v>
      </c>
      <c r="B21" s="1100" t="s">
        <v>417</v>
      </c>
      <c r="C21" s="1100">
        <v>1.33</v>
      </c>
      <c r="D21" s="1117"/>
      <c r="E21" s="1120">
        <v>43236.812999999995</v>
      </c>
      <c r="F21" s="1121">
        <v>40423.085999999996</v>
      </c>
      <c r="G21" s="1120">
        <v>43236.812999999995</v>
      </c>
      <c r="H21" s="1121"/>
      <c r="I21" s="1121"/>
    </row>
    <row r="22" spans="1:9" x14ac:dyDescent="0.25">
      <c r="A22" s="1119" t="s">
        <v>40</v>
      </c>
      <c r="B22" s="1100" t="s">
        <v>41</v>
      </c>
      <c r="C22" s="1100">
        <v>1.63</v>
      </c>
      <c r="D22" s="1121"/>
      <c r="E22" s="1120">
        <v>54766.629799999995</v>
      </c>
      <c r="F22" s="1121">
        <v>51202.575599999996</v>
      </c>
      <c r="G22" s="1120">
        <v>54766.629799999995</v>
      </c>
      <c r="H22" s="1121"/>
      <c r="I22" s="1121"/>
    </row>
    <row r="23" spans="1:9" x14ac:dyDescent="0.25">
      <c r="A23" s="1122" t="s">
        <v>42</v>
      </c>
      <c r="B23" s="1103" t="s">
        <v>43</v>
      </c>
      <c r="C23" s="1103">
        <v>2.39</v>
      </c>
      <c r="D23" s="1115"/>
      <c r="E23" s="1123">
        <v>80708.717600000004</v>
      </c>
      <c r="F23" s="1115">
        <v>75456.427200000006</v>
      </c>
      <c r="G23" s="1123">
        <v>80708.717600000004</v>
      </c>
      <c r="H23" s="1115"/>
      <c r="I23" s="1115"/>
    </row>
    <row r="24" spans="1:9" x14ac:dyDescent="0.25">
      <c r="A24" s="1124" t="s">
        <v>44</v>
      </c>
      <c r="B24" s="1125" t="s">
        <v>418</v>
      </c>
      <c r="C24" s="1125">
        <v>0.61938000000000004</v>
      </c>
      <c r="D24" s="1126"/>
      <c r="E24" s="1127">
        <v>20177.179400000001</v>
      </c>
      <c r="F24" s="1126">
        <v>18864.106800000001</v>
      </c>
      <c r="G24" s="1127">
        <v>20177.179400000001</v>
      </c>
      <c r="H24" s="1126"/>
      <c r="I24" s="1126"/>
    </row>
    <row r="25" spans="1:9" x14ac:dyDescent="0.25">
      <c r="A25" s="1109" t="s">
        <v>46</v>
      </c>
      <c r="B25" s="1109" t="s">
        <v>136</v>
      </c>
      <c r="C25" s="1109">
        <v>3.15</v>
      </c>
      <c r="D25" s="1113">
        <v>-27258.61</v>
      </c>
      <c r="E25" s="1110">
        <v>108912.43</v>
      </c>
      <c r="F25" s="1109">
        <v>102206.2</v>
      </c>
      <c r="G25" s="1110">
        <v>108912.43</v>
      </c>
      <c r="H25" s="1113">
        <v>-33964.839999999997</v>
      </c>
      <c r="I25" s="1113">
        <v>-33964.839999999997</v>
      </c>
    </row>
    <row r="26" spans="1:9" x14ac:dyDescent="0.25">
      <c r="A26" s="1128" t="s">
        <v>48</v>
      </c>
      <c r="B26" s="1128" t="s">
        <v>47</v>
      </c>
      <c r="C26" s="1128">
        <v>2.98</v>
      </c>
      <c r="D26" s="1129">
        <v>-24547.25</v>
      </c>
      <c r="E26" s="1130">
        <v>103307.28</v>
      </c>
      <c r="F26" s="1128">
        <v>97672.5</v>
      </c>
      <c r="G26" s="1130">
        <v>103307.28</v>
      </c>
      <c r="H26" s="1128">
        <v>-30182.03</v>
      </c>
      <c r="I26" s="1131">
        <v>-30182.03</v>
      </c>
    </row>
    <row r="27" spans="1:9" x14ac:dyDescent="0.25">
      <c r="A27" s="1104" t="s">
        <v>52</v>
      </c>
      <c r="B27" s="1104" t="s">
        <v>217</v>
      </c>
      <c r="C27" s="1105"/>
      <c r="D27" s="1131"/>
      <c r="E27" s="1132"/>
      <c r="F27" s="1108"/>
      <c r="G27" s="1132"/>
      <c r="H27" s="1108"/>
      <c r="I27" s="1108" t="s">
        <v>69</v>
      </c>
    </row>
    <row r="28" spans="1:9" x14ac:dyDescent="0.25">
      <c r="A28" s="1133"/>
      <c r="B28" s="1133" t="s">
        <v>218</v>
      </c>
      <c r="C28" s="1099">
        <v>1.82</v>
      </c>
      <c r="D28" s="1133">
        <v>204263.22</v>
      </c>
      <c r="E28" s="1096">
        <v>62894.16</v>
      </c>
      <c r="F28" s="1133">
        <v>59380.62</v>
      </c>
      <c r="G28" s="1134">
        <v>48066.5</v>
      </c>
      <c r="H28" s="1133">
        <v>215577.34000000003</v>
      </c>
      <c r="I28" s="1113"/>
    </row>
    <row r="29" spans="1:9" x14ac:dyDescent="0.25">
      <c r="A29" s="1128" t="s">
        <v>57</v>
      </c>
      <c r="B29" s="1130" t="s">
        <v>140</v>
      </c>
      <c r="C29" s="1128"/>
      <c r="D29" s="1130" t="s">
        <v>69</v>
      </c>
      <c r="E29" s="1128"/>
      <c r="F29" s="1130"/>
      <c r="G29" s="1128" t="s">
        <v>141</v>
      </c>
      <c r="H29" s="1130" t="s">
        <v>69</v>
      </c>
      <c r="I29" s="1129" t="s">
        <v>69</v>
      </c>
    </row>
    <row r="30" spans="1:9" x14ac:dyDescent="0.25">
      <c r="A30" s="1133"/>
      <c r="B30" s="1099" t="s">
        <v>419</v>
      </c>
      <c r="C30" s="1133">
        <v>0</v>
      </c>
      <c r="D30" s="1099">
        <v>13508.4</v>
      </c>
      <c r="E30" s="1133">
        <v>0</v>
      </c>
      <c r="F30" s="1099">
        <v>0</v>
      </c>
      <c r="G30" s="1133">
        <v>0</v>
      </c>
      <c r="H30" s="1099">
        <v>13508.4</v>
      </c>
      <c r="I30" s="1131"/>
    </row>
    <row r="31" spans="1:9" x14ac:dyDescent="0.25">
      <c r="A31" s="1103"/>
      <c r="B31" s="1135" t="s">
        <v>123</v>
      </c>
      <c r="C31" s="1103"/>
      <c r="D31" s="1135"/>
      <c r="E31" s="1103"/>
      <c r="F31" s="1135"/>
      <c r="G31" s="1103"/>
      <c r="H31" s="1135"/>
      <c r="I31" s="1115"/>
    </row>
    <row r="32" spans="1:9" x14ac:dyDescent="0.25">
      <c r="A32" s="1125"/>
      <c r="B32" s="1125" t="s">
        <v>50</v>
      </c>
      <c r="C32" s="1136">
        <v>0</v>
      </c>
      <c r="D32" s="1125"/>
      <c r="E32" s="1136">
        <v>0</v>
      </c>
      <c r="F32" s="1125">
        <v>0</v>
      </c>
      <c r="G32" s="1136">
        <v>0</v>
      </c>
      <c r="H32" s="1125"/>
      <c r="I32" s="1115"/>
    </row>
    <row r="33" spans="1:9" x14ac:dyDescent="0.25">
      <c r="A33" s="1096" t="s">
        <v>56</v>
      </c>
      <c r="B33" s="1097"/>
      <c r="C33" s="1097"/>
      <c r="D33" s="1114"/>
      <c r="E33" s="1097"/>
      <c r="F33" s="1097"/>
      <c r="G33" s="1097"/>
      <c r="H33" s="1097"/>
      <c r="I33" s="1097"/>
    </row>
    <row r="34" spans="1:9" x14ac:dyDescent="0.25">
      <c r="A34" s="1106" t="s">
        <v>181</v>
      </c>
      <c r="B34" s="1137" t="s">
        <v>58</v>
      </c>
      <c r="C34" s="1103" t="s">
        <v>63</v>
      </c>
      <c r="D34" s="1135" t="s">
        <v>420</v>
      </c>
      <c r="E34" s="1103" t="s">
        <v>61</v>
      </c>
      <c r="F34" s="1103" t="s">
        <v>59</v>
      </c>
      <c r="G34" s="1138"/>
      <c r="H34" s="1135" t="s">
        <v>184</v>
      </c>
      <c r="I34" s="1138"/>
    </row>
    <row r="35" spans="1:9" x14ac:dyDescent="0.25">
      <c r="A35" s="1134"/>
      <c r="B35" s="1139"/>
      <c r="C35" s="1125" t="s">
        <v>64</v>
      </c>
      <c r="D35" s="1136" t="s">
        <v>23</v>
      </c>
      <c r="E35" s="1125" t="s">
        <v>65</v>
      </c>
      <c r="F35" s="1125" t="s">
        <v>30</v>
      </c>
      <c r="G35" s="1140"/>
      <c r="H35" s="1136"/>
      <c r="I35" s="1140"/>
    </row>
    <row r="36" spans="1:9" x14ac:dyDescent="0.25">
      <c r="A36" s="1141"/>
      <c r="B36" s="1141" t="s">
        <v>66</v>
      </c>
      <c r="C36" s="1126">
        <v>0</v>
      </c>
      <c r="D36" s="1136">
        <v>0</v>
      </c>
      <c r="E36" s="1125">
        <v>0</v>
      </c>
      <c r="F36" s="1126">
        <v>0</v>
      </c>
      <c r="G36" s="1142"/>
      <c r="H36" s="1127">
        <v>0</v>
      </c>
      <c r="I36" s="1140"/>
    </row>
    <row r="37" spans="1:9" x14ac:dyDescent="0.25">
      <c r="A37" s="1099" t="s">
        <v>67</v>
      </c>
      <c r="B37" s="1099"/>
      <c r="C37" s="1099"/>
      <c r="D37" s="1143"/>
      <c r="E37" s="1099"/>
      <c r="F37" s="1099"/>
      <c r="G37" s="1099"/>
      <c r="H37" s="1099"/>
      <c r="I37" s="1097"/>
    </row>
    <row r="38" spans="1:9" x14ac:dyDescent="0.25">
      <c r="A38" s="1096" t="s">
        <v>68</v>
      </c>
      <c r="B38" s="1096"/>
      <c r="C38" s="1096"/>
      <c r="D38" s="1143"/>
      <c r="E38" s="1099"/>
      <c r="F38" s="1099"/>
      <c r="G38" s="1099"/>
      <c r="H38" s="1099"/>
      <c r="I38" s="1097"/>
    </row>
    <row r="39" spans="1:9" x14ac:dyDescent="0.25">
      <c r="A39" s="1100" t="s">
        <v>69</v>
      </c>
      <c r="B39" s="1106" t="s">
        <v>70</v>
      </c>
      <c r="C39" s="1100" t="s">
        <v>71</v>
      </c>
      <c r="D39" s="1144" t="s">
        <v>72</v>
      </c>
      <c r="E39" s="1100" t="s">
        <v>73</v>
      </c>
      <c r="F39" s="1102" t="s">
        <v>74</v>
      </c>
      <c r="G39" s="1100" t="s">
        <v>421</v>
      </c>
      <c r="H39" s="1102" t="s">
        <v>76</v>
      </c>
      <c r="I39" s="1100" t="s">
        <v>19</v>
      </c>
    </row>
    <row r="40" spans="1:9" x14ac:dyDescent="0.25">
      <c r="A40" s="1101"/>
      <c r="B40" s="1134" t="s">
        <v>77</v>
      </c>
      <c r="C40" s="1101" t="s">
        <v>78</v>
      </c>
      <c r="D40" s="1145" t="s">
        <v>79</v>
      </c>
      <c r="E40" s="1101" t="s">
        <v>80</v>
      </c>
      <c r="F40" s="1114" t="s">
        <v>81</v>
      </c>
      <c r="G40" s="1101" t="s">
        <v>82</v>
      </c>
      <c r="H40" s="1114" t="s">
        <v>83</v>
      </c>
      <c r="I40" s="1101" t="s">
        <v>84</v>
      </c>
    </row>
    <row r="41" spans="1:9" x14ac:dyDescent="0.25">
      <c r="A41" s="1101"/>
      <c r="B41" s="1139"/>
      <c r="C41" s="1101"/>
      <c r="D41" s="1145"/>
      <c r="E41" s="1101"/>
      <c r="F41" s="1114" t="s">
        <v>85</v>
      </c>
      <c r="G41" s="1101" t="s">
        <v>86</v>
      </c>
      <c r="H41" s="1114"/>
      <c r="I41" s="1101" t="s">
        <v>422</v>
      </c>
    </row>
    <row r="42" spans="1:9" x14ac:dyDescent="0.25">
      <c r="A42" s="1101"/>
      <c r="B42" s="1139"/>
      <c r="C42" s="1125"/>
      <c r="D42" s="1140"/>
      <c r="E42" s="1101"/>
      <c r="F42" s="1114"/>
      <c r="G42" s="1125"/>
      <c r="H42" s="1114"/>
      <c r="I42" s="1146"/>
    </row>
    <row r="43" spans="1:9" x14ac:dyDescent="0.25">
      <c r="A43" s="1100">
        <v>1</v>
      </c>
      <c r="B43" s="1100" t="s">
        <v>201</v>
      </c>
      <c r="C43" s="1105">
        <v>0</v>
      </c>
      <c r="D43" s="1101">
        <v>-1584.47</v>
      </c>
      <c r="E43" s="1100">
        <v>0</v>
      </c>
      <c r="F43" s="1100">
        <v>1.47</v>
      </c>
      <c r="G43" s="1114">
        <v>0</v>
      </c>
      <c r="H43" s="1137">
        <v>-1583</v>
      </c>
      <c r="I43" s="1101">
        <v>-1583</v>
      </c>
    </row>
    <row r="44" spans="1:9" x14ac:dyDescent="0.25">
      <c r="A44" s="1101"/>
      <c r="B44" s="1101" t="s">
        <v>202</v>
      </c>
      <c r="C44" s="1099"/>
      <c r="D44" s="1101"/>
      <c r="E44" s="1101"/>
      <c r="F44" s="1101"/>
      <c r="G44" s="1114"/>
      <c r="H44" s="1139"/>
      <c r="I44" s="1101"/>
    </row>
    <row r="45" spans="1:9" x14ac:dyDescent="0.25">
      <c r="A45" s="1125"/>
      <c r="B45" s="1125" t="s">
        <v>203</v>
      </c>
      <c r="C45" s="1110"/>
      <c r="D45" s="1125"/>
      <c r="E45" s="1125"/>
      <c r="F45" s="1125"/>
      <c r="G45" s="1136"/>
      <c r="H45" s="1141"/>
      <c r="I45" s="1125"/>
    </row>
    <row r="46" spans="1:9" x14ac:dyDescent="0.25">
      <c r="A46" s="1103">
        <v>2</v>
      </c>
      <c r="B46" s="1103" t="s">
        <v>88</v>
      </c>
      <c r="C46" s="1128">
        <v>25.1</v>
      </c>
      <c r="D46" s="1145">
        <v>-24511.71</v>
      </c>
      <c r="E46" s="1147">
        <v>91349.57</v>
      </c>
      <c r="F46" s="1103">
        <v>88170.31</v>
      </c>
      <c r="G46" s="1148">
        <v>91349.57</v>
      </c>
      <c r="H46" s="1101">
        <v>-27690.970000000008</v>
      </c>
      <c r="I46" s="1145">
        <v>-27690.970000000008</v>
      </c>
    </row>
    <row r="47" spans="1:9" x14ac:dyDescent="0.25">
      <c r="A47" s="1103"/>
      <c r="B47" s="1103" t="s">
        <v>158</v>
      </c>
      <c r="C47" s="1130">
        <v>17.260000000000002</v>
      </c>
      <c r="D47" s="1103"/>
      <c r="E47" s="1135"/>
      <c r="F47" s="1103"/>
      <c r="G47" s="1135"/>
      <c r="H47" s="1100"/>
      <c r="I47" s="1103"/>
    </row>
    <row r="48" spans="1:9" x14ac:dyDescent="0.25">
      <c r="A48" s="1101">
        <v>3</v>
      </c>
      <c r="B48" s="1101" t="s">
        <v>89</v>
      </c>
      <c r="C48" s="1096">
        <v>154.13460000000001</v>
      </c>
      <c r="D48" s="1100">
        <v>-76170.36</v>
      </c>
      <c r="E48" s="1097">
        <v>188921.59</v>
      </c>
      <c r="F48" s="1101">
        <v>156427.81</v>
      </c>
      <c r="G48" s="1097">
        <v>188921.59</v>
      </c>
      <c r="H48" s="1100">
        <v>-108664.14</v>
      </c>
      <c r="I48" s="1144">
        <v>-108664.14</v>
      </c>
    </row>
    <row r="49" spans="1:9" x14ac:dyDescent="0.25">
      <c r="A49" s="1103"/>
      <c r="B49" s="1103" t="s">
        <v>90</v>
      </c>
      <c r="C49" s="1130"/>
      <c r="D49" s="1103"/>
      <c r="E49" s="1135"/>
      <c r="F49" s="1103"/>
      <c r="G49" s="1135"/>
      <c r="H49" s="1100"/>
      <c r="I49" s="1144"/>
    </row>
    <row r="50" spans="1:9" x14ac:dyDescent="0.25">
      <c r="A50" s="1103">
        <v>4</v>
      </c>
      <c r="B50" s="1103" t="s">
        <v>91</v>
      </c>
      <c r="C50" s="1130">
        <v>1914.46</v>
      </c>
      <c r="D50" s="1103">
        <v>-217717.36</v>
      </c>
      <c r="E50" s="1135">
        <v>560425.09</v>
      </c>
      <c r="F50" s="1103">
        <v>463907.07</v>
      </c>
      <c r="G50" s="1135">
        <v>560425.09</v>
      </c>
      <c r="H50" s="1103">
        <v>-314235.37999999995</v>
      </c>
      <c r="I50" s="1103">
        <v>-314235.37999999995</v>
      </c>
    </row>
    <row r="51" spans="1:9" x14ac:dyDescent="0.25">
      <c r="A51" s="1096" t="s">
        <v>423</v>
      </c>
      <c r="B51" s="1097"/>
      <c r="C51" s="1097"/>
      <c r="D51" s="1097"/>
      <c r="E51" s="1097"/>
      <c r="F51" s="1097"/>
      <c r="G51" s="1097"/>
      <c r="H51" s="1097"/>
      <c r="I51" s="1097"/>
    </row>
    <row r="52" spans="1:9" x14ac:dyDescent="0.25">
      <c r="A52" s="1099" t="s">
        <v>424</v>
      </c>
      <c r="B52" s="1097"/>
      <c r="C52" s="1097"/>
      <c r="D52" s="1097"/>
      <c r="E52" s="1097"/>
      <c r="F52" s="1097"/>
      <c r="G52" s="1097"/>
      <c r="H52" s="1097"/>
      <c r="I52" s="1097"/>
    </row>
    <row r="53" spans="1:9" x14ac:dyDescent="0.25">
      <c r="A53" s="1137" t="s">
        <v>12</v>
      </c>
      <c r="B53" s="1100" t="s">
        <v>94</v>
      </c>
      <c r="C53" s="1102" t="s">
        <v>95</v>
      </c>
      <c r="D53" s="1102"/>
      <c r="E53" s="1102"/>
      <c r="F53" s="1137" t="s">
        <v>162</v>
      </c>
      <c r="G53" s="1102"/>
      <c r="H53" s="1144"/>
      <c r="I53" s="1100" t="s">
        <v>97</v>
      </c>
    </row>
    <row r="54" spans="1:9" x14ac:dyDescent="0.25">
      <c r="A54" s="1139" t="s">
        <v>98</v>
      </c>
      <c r="B54" s="1101" t="s">
        <v>99</v>
      </c>
      <c r="C54" s="1114"/>
      <c r="D54" s="1114"/>
      <c r="E54" s="1114"/>
      <c r="F54" s="1139" t="s">
        <v>425</v>
      </c>
      <c r="G54" s="1114"/>
      <c r="H54" s="1145"/>
      <c r="I54" s="1101" t="s">
        <v>101</v>
      </c>
    </row>
    <row r="55" spans="1:9" x14ac:dyDescent="0.25">
      <c r="A55" s="1141"/>
      <c r="B55" s="1125"/>
      <c r="C55" s="1114"/>
      <c r="D55" s="1114"/>
      <c r="E55" s="1114"/>
      <c r="F55" s="1139" t="s">
        <v>392</v>
      </c>
      <c r="G55" s="1114"/>
      <c r="H55" s="1145"/>
      <c r="I55" s="1101"/>
    </row>
    <row r="56" spans="1:9" x14ac:dyDescent="0.25">
      <c r="A56" s="1149" t="s">
        <v>103</v>
      </c>
      <c r="B56" s="1133"/>
      <c r="C56" s="1105" t="s">
        <v>104</v>
      </c>
      <c r="D56" s="1105"/>
      <c r="E56" s="1105"/>
      <c r="F56" s="1137"/>
      <c r="G56" s="1102"/>
      <c r="H56" s="1144"/>
      <c r="I56" s="1100"/>
    </row>
    <row r="57" spans="1:9" x14ac:dyDescent="0.25">
      <c r="A57" s="1150" t="s">
        <v>105</v>
      </c>
      <c r="B57" s="1151">
        <v>42438</v>
      </c>
      <c r="C57" s="1114" t="s">
        <v>426</v>
      </c>
      <c r="D57" s="1114"/>
      <c r="E57" s="1114"/>
      <c r="F57" s="1139"/>
      <c r="G57" s="1118">
        <v>0.87059479036077447</v>
      </c>
      <c r="H57" s="1145"/>
      <c r="I57" s="1101">
        <v>2500</v>
      </c>
    </row>
    <row r="58" spans="1:9" x14ac:dyDescent="0.25">
      <c r="A58" s="1150"/>
      <c r="B58" s="1151"/>
      <c r="C58" s="1114" t="s">
        <v>427</v>
      </c>
      <c r="D58" s="1114"/>
      <c r="E58" s="1114"/>
      <c r="F58" s="1139"/>
      <c r="G58" s="1118" t="s">
        <v>69</v>
      </c>
      <c r="H58" s="1145"/>
      <c r="I58" s="1101"/>
    </row>
    <row r="59" spans="1:9" x14ac:dyDescent="0.25">
      <c r="A59" s="1150" t="s">
        <v>38</v>
      </c>
      <c r="B59" s="1151">
        <v>42521</v>
      </c>
      <c r="C59" s="1114" t="s">
        <v>428</v>
      </c>
      <c r="D59" s="1114"/>
      <c r="E59" s="1114"/>
      <c r="F59" s="1139"/>
      <c r="G59" s="1118">
        <v>3.4802061568463576</v>
      </c>
      <c r="H59" s="1145"/>
      <c r="I59" s="1101">
        <v>9993.76</v>
      </c>
    </row>
    <row r="60" spans="1:9" x14ac:dyDescent="0.25">
      <c r="A60" s="1150" t="s">
        <v>40</v>
      </c>
      <c r="B60" s="1151">
        <v>42370</v>
      </c>
      <c r="C60" s="1114" t="s">
        <v>429</v>
      </c>
      <c r="D60" s="1114"/>
      <c r="E60" s="1114"/>
      <c r="F60" s="1139"/>
      <c r="G60" s="1118">
        <v>2.883409945674885</v>
      </c>
      <c r="H60" s="1145"/>
      <c r="I60" s="1101">
        <v>8280</v>
      </c>
    </row>
    <row r="61" spans="1:9" x14ac:dyDescent="0.25">
      <c r="A61" s="1150" t="s">
        <v>42</v>
      </c>
      <c r="B61" s="1151" t="s">
        <v>430</v>
      </c>
      <c r="C61" s="1114" t="s">
        <v>431</v>
      </c>
      <c r="D61" s="1114"/>
      <c r="E61" s="1114"/>
      <c r="F61" s="1139"/>
      <c r="G61" s="1118">
        <v>9.5043669034684513</v>
      </c>
      <c r="H61" s="1145"/>
      <c r="I61" s="1101">
        <v>27292.74</v>
      </c>
    </row>
    <row r="62" spans="1:9" x14ac:dyDescent="0.25">
      <c r="A62" s="1150"/>
      <c r="B62" s="1101"/>
      <c r="C62" s="1099" t="s">
        <v>111</v>
      </c>
      <c r="D62" s="1099"/>
      <c r="E62" s="1099"/>
      <c r="F62" s="1134"/>
      <c r="G62" s="1152">
        <v>7.2342108928820164</v>
      </c>
      <c r="H62" s="1145"/>
      <c r="I62" s="1133">
        <v>48066.5</v>
      </c>
    </row>
    <row r="63" spans="1:9" x14ac:dyDescent="0.25">
      <c r="A63" s="1100"/>
      <c r="B63" s="1100"/>
      <c r="C63" s="1137"/>
      <c r="D63" s="1102"/>
      <c r="E63" s="1144"/>
      <c r="F63" s="1137"/>
      <c r="G63" s="1102"/>
      <c r="H63" s="1144"/>
      <c r="I63" s="1100"/>
    </row>
    <row r="64" spans="1:9" x14ac:dyDescent="0.25">
      <c r="A64" s="1100" t="s">
        <v>46</v>
      </c>
      <c r="B64" s="1104" t="s">
        <v>112</v>
      </c>
      <c r="C64" s="1106" t="s">
        <v>113</v>
      </c>
      <c r="D64" s="1102"/>
      <c r="E64" s="1144"/>
      <c r="F64" s="1137" t="s">
        <v>114</v>
      </c>
      <c r="G64" s="1102"/>
      <c r="H64" s="1144"/>
      <c r="I64" s="1100"/>
    </row>
    <row r="65" spans="1:9" x14ac:dyDescent="0.25">
      <c r="A65" s="1124"/>
      <c r="B65" s="1125" t="s">
        <v>112</v>
      </c>
      <c r="C65" s="1141" t="s">
        <v>111</v>
      </c>
      <c r="D65" s="1136"/>
      <c r="E65" s="1140"/>
      <c r="F65" s="1141" t="s">
        <v>69</v>
      </c>
      <c r="G65" s="1136">
        <v>0</v>
      </c>
      <c r="H65" s="1140"/>
      <c r="I65" s="1125">
        <v>0</v>
      </c>
    </row>
    <row r="66" spans="1:9" x14ac:dyDescent="0.25">
      <c r="A66" s="1097" t="s">
        <v>280</v>
      </c>
      <c r="B66" s="1097"/>
      <c r="C66" s="1097" t="s">
        <v>69</v>
      </c>
      <c r="D66" s="1097" t="s">
        <v>432</v>
      </c>
      <c r="E66" s="1097"/>
      <c r="F66" s="1097"/>
      <c r="G66" s="1097"/>
      <c r="H66" s="1097"/>
      <c r="I66" s="1097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selection activeCell="M24" sqref="M24"/>
    </sheetView>
  </sheetViews>
  <sheetFormatPr defaultRowHeight="15" x14ac:dyDescent="0.25"/>
  <cols>
    <col min="2" max="2" width="35.85546875" bestFit="1" customWidth="1"/>
    <col min="9" max="9" width="18.28515625" bestFit="1" customWidth="1"/>
  </cols>
  <sheetData>
    <row r="1" spans="1:9" x14ac:dyDescent="0.25">
      <c r="A1" s="1154"/>
      <c r="B1" s="1154"/>
      <c r="C1" s="1155"/>
      <c r="D1" s="1155"/>
      <c r="E1" s="1155"/>
      <c r="F1" s="1155"/>
      <c r="G1" s="1154"/>
      <c r="H1" s="1154"/>
      <c r="I1" s="1154"/>
    </row>
    <row r="2" spans="1:9" x14ac:dyDescent="0.25">
      <c r="A2" s="1153"/>
      <c r="B2" s="1153"/>
      <c r="C2" s="1156" t="s">
        <v>433</v>
      </c>
      <c r="D2" s="1156"/>
      <c r="E2" s="1156"/>
      <c r="F2" s="1156"/>
      <c r="G2" s="1153"/>
      <c r="H2" s="1153"/>
      <c r="I2" s="1153"/>
    </row>
    <row r="3" spans="1:9" x14ac:dyDescent="0.25">
      <c r="A3" s="1156" t="s">
        <v>1</v>
      </c>
      <c r="B3" s="1156"/>
      <c r="C3" s="1156"/>
      <c r="D3" s="1156"/>
      <c r="E3" s="1156"/>
      <c r="F3" s="1156"/>
      <c r="G3" s="1156"/>
      <c r="H3" s="1156"/>
      <c r="I3" s="1157"/>
    </row>
    <row r="4" spans="1:9" x14ac:dyDescent="0.25">
      <c r="A4" s="1156" t="s">
        <v>2</v>
      </c>
      <c r="B4" s="1156"/>
      <c r="C4" s="1156"/>
      <c r="D4" s="1156"/>
      <c r="E4" s="1156"/>
      <c r="F4" s="1156"/>
      <c r="G4" s="1156"/>
      <c r="H4" s="1156"/>
      <c r="I4" s="1158"/>
    </row>
    <row r="5" spans="1:9" x14ac:dyDescent="0.25">
      <c r="A5" s="1156" t="s">
        <v>3</v>
      </c>
      <c r="B5" s="1156"/>
      <c r="C5" s="1156"/>
      <c r="D5" s="1156"/>
      <c r="E5" s="1156"/>
      <c r="F5" s="1156"/>
      <c r="G5" s="1156"/>
      <c r="H5" s="1156"/>
      <c r="I5" s="1158"/>
    </row>
    <row r="6" spans="1:9" x14ac:dyDescent="0.25">
      <c r="A6" s="1156" t="s">
        <v>4</v>
      </c>
      <c r="B6" s="1158"/>
      <c r="C6" s="1158"/>
      <c r="D6" s="1158"/>
      <c r="E6" s="1158"/>
      <c r="F6" s="1158"/>
      <c r="G6" s="1158"/>
      <c r="H6" s="1158"/>
      <c r="I6" s="1158"/>
    </row>
    <row r="7" spans="1:9" x14ac:dyDescent="0.25">
      <c r="A7" s="1156" t="s">
        <v>434</v>
      </c>
      <c r="B7" s="1156"/>
      <c r="C7" s="1156"/>
      <c r="D7" s="1156"/>
      <c r="E7" s="1156"/>
      <c r="F7" s="1158"/>
      <c r="G7" s="1158"/>
      <c r="H7" s="1158"/>
      <c r="I7" s="1158"/>
    </row>
    <row r="8" spans="1:9" x14ac:dyDescent="0.25">
      <c r="A8" s="1158" t="s">
        <v>435</v>
      </c>
      <c r="B8" s="1158"/>
      <c r="C8" s="1158"/>
      <c r="D8" s="1158"/>
      <c r="E8" s="1158"/>
      <c r="F8" s="1158"/>
      <c r="G8" s="1158"/>
      <c r="H8" s="1158"/>
      <c r="I8" s="1158"/>
    </row>
    <row r="9" spans="1:9" x14ac:dyDescent="0.25">
      <c r="A9" s="1158" t="s">
        <v>436</v>
      </c>
      <c r="B9" s="1158"/>
      <c r="C9" s="1158"/>
      <c r="D9" s="1158"/>
      <c r="E9" s="1158"/>
      <c r="F9" s="1158"/>
      <c r="G9" s="1158"/>
      <c r="H9" s="1158"/>
      <c r="I9" s="1158"/>
    </row>
    <row r="10" spans="1:9" x14ac:dyDescent="0.25">
      <c r="A10" s="1158" t="s">
        <v>256</v>
      </c>
      <c r="B10" s="1158"/>
      <c r="C10" s="1158"/>
      <c r="D10" s="1158"/>
      <c r="E10" s="1158"/>
      <c r="F10" s="1158"/>
      <c r="G10" s="1158"/>
      <c r="H10" s="1158"/>
      <c r="I10" s="1158"/>
    </row>
    <row r="11" spans="1:9" x14ac:dyDescent="0.25">
      <c r="A11" s="1156" t="s">
        <v>9</v>
      </c>
      <c r="B11" s="1156"/>
      <c r="C11" s="1156"/>
      <c r="D11" s="1156"/>
      <c r="E11" s="1156"/>
      <c r="F11" s="1156"/>
      <c r="G11" s="1156"/>
      <c r="H11" s="1156"/>
      <c r="I11" s="1158"/>
    </row>
    <row r="12" spans="1:9" x14ac:dyDescent="0.25">
      <c r="A12" s="1156" t="s">
        <v>10</v>
      </c>
      <c r="B12" s="1156"/>
      <c r="C12" s="1156"/>
      <c r="D12" s="1156"/>
      <c r="E12" s="1156"/>
      <c r="F12" s="1156"/>
      <c r="G12" s="1156"/>
      <c r="H12" s="1156"/>
      <c r="I12" s="1158"/>
    </row>
    <row r="13" spans="1:9" x14ac:dyDescent="0.25">
      <c r="A13" s="1155" t="s">
        <v>257</v>
      </c>
      <c r="B13" s="1156"/>
      <c r="C13" s="1156"/>
      <c r="D13" s="1156"/>
      <c r="E13" s="1156"/>
      <c r="F13" s="1156"/>
      <c r="G13" s="1156"/>
      <c r="H13" s="1156"/>
      <c r="I13" s="1158"/>
    </row>
    <row r="14" spans="1:9" x14ac:dyDescent="0.25">
      <c r="A14" s="1159" t="s">
        <v>12</v>
      </c>
      <c r="B14" s="1159" t="s">
        <v>13</v>
      </c>
      <c r="C14" s="1159" t="s">
        <v>14</v>
      </c>
      <c r="D14" s="1159" t="s">
        <v>15</v>
      </c>
      <c r="E14" s="1159" t="s">
        <v>16</v>
      </c>
      <c r="F14" s="1159" t="s">
        <v>17</v>
      </c>
      <c r="G14" s="1159" t="s">
        <v>18</v>
      </c>
      <c r="H14" s="1159" t="s">
        <v>15</v>
      </c>
      <c r="I14" s="1159" t="s">
        <v>19</v>
      </c>
    </row>
    <row r="15" spans="1:9" x14ac:dyDescent="0.25">
      <c r="A15" s="1160" t="s">
        <v>20</v>
      </c>
      <c r="B15" s="1160"/>
      <c r="C15" s="1160" t="s">
        <v>127</v>
      </c>
      <c r="D15" s="1160" t="s">
        <v>22</v>
      </c>
      <c r="E15" s="1160" t="s">
        <v>23</v>
      </c>
      <c r="F15" s="1160" t="s">
        <v>23</v>
      </c>
      <c r="G15" s="1160" t="s">
        <v>24</v>
      </c>
      <c r="H15" s="1160" t="s">
        <v>25</v>
      </c>
      <c r="I15" s="1160" t="s">
        <v>26</v>
      </c>
    </row>
    <row r="16" spans="1:9" x14ac:dyDescent="0.25">
      <c r="A16" s="1160"/>
      <c r="B16" s="1160"/>
      <c r="C16" s="1160" t="s">
        <v>27</v>
      </c>
      <c r="D16" s="1160" t="s">
        <v>28</v>
      </c>
      <c r="E16" s="1160"/>
      <c r="F16" s="1160"/>
      <c r="G16" s="1160" t="s">
        <v>29</v>
      </c>
      <c r="H16" s="1160" t="s">
        <v>30</v>
      </c>
      <c r="I16" s="1160" t="s">
        <v>31</v>
      </c>
    </row>
    <row r="17" spans="1:9" x14ac:dyDescent="0.25">
      <c r="A17" s="1160"/>
      <c r="B17" s="1160"/>
      <c r="C17" s="1160" t="s">
        <v>32</v>
      </c>
      <c r="D17" s="1160" t="s">
        <v>33</v>
      </c>
      <c r="E17" s="1160" t="s">
        <v>33</v>
      </c>
      <c r="F17" s="1160" t="s">
        <v>33</v>
      </c>
      <c r="G17" s="1160" t="s">
        <v>33</v>
      </c>
      <c r="H17" s="1160" t="s">
        <v>33</v>
      </c>
      <c r="I17" s="1160" t="s">
        <v>220</v>
      </c>
    </row>
    <row r="18" spans="1:9" x14ac:dyDescent="0.25">
      <c r="A18" s="1161">
        <v>1</v>
      </c>
      <c r="B18" s="1162">
        <v>2</v>
      </c>
      <c r="C18" s="1161">
        <v>3</v>
      </c>
      <c r="D18" s="1162">
        <v>4</v>
      </c>
      <c r="E18" s="1161">
        <v>5</v>
      </c>
      <c r="F18" s="1162">
        <v>6</v>
      </c>
      <c r="G18" s="1161">
        <v>7</v>
      </c>
      <c r="H18" s="1162">
        <v>8</v>
      </c>
      <c r="I18" s="1162">
        <v>9</v>
      </c>
    </row>
    <row r="19" spans="1:9" x14ac:dyDescent="0.25">
      <c r="A19" s="1163">
        <v>1</v>
      </c>
      <c r="B19" s="1164" t="s">
        <v>176</v>
      </c>
      <c r="C19" s="1164"/>
      <c r="D19" s="1163" t="s">
        <v>69</v>
      </c>
      <c r="E19" s="1165"/>
      <c r="F19" s="1164" t="s">
        <v>69</v>
      </c>
      <c r="G19" s="1164"/>
      <c r="H19" s="1163" t="s">
        <v>69</v>
      </c>
      <c r="I19" s="1165"/>
    </row>
    <row r="20" spans="1:9" x14ac:dyDescent="0.25">
      <c r="A20" s="1166"/>
      <c r="B20" s="1167" t="s">
        <v>177</v>
      </c>
      <c r="C20" s="1167">
        <v>7.97</v>
      </c>
      <c r="D20" s="1168">
        <v>-92576.62</v>
      </c>
      <c r="E20" s="1167">
        <v>343719.09</v>
      </c>
      <c r="F20" s="1167">
        <v>353142.28</v>
      </c>
      <c r="G20" s="1167">
        <v>343719.09</v>
      </c>
      <c r="H20" s="1166">
        <v>-83153.429999999993</v>
      </c>
      <c r="I20" s="1168">
        <v>-83153.429999999993</v>
      </c>
    </row>
    <row r="21" spans="1:9" x14ac:dyDescent="0.25">
      <c r="A21" s="1169" t="s">
        <v>105</v>
      </c>
      <c r="B21" s="1170" t="s">
        <v>37</v>
      </c>
      <c r="C21" s="1171">
        <v>2.62</v>
      </c>
      <c r="D21" s="1172"/>
      <c r="E21" s="1173">
        <v>106552.9179</v>
      </c>
      <c r="F21" s="1174">
        <v>109474.10680000001</v>
      </c>
      <c r="G21" s="1174">
        <v>106552.9179</v>
      </c>
      <c r="H21" s="1172"/>
      <c r="I21" s="1168"/>
    </row>
    <row r="22" spans="1:9" x14ac:dyDescent="0.25">
      <c r="A22" s="1175" t="s">
        <v>38</v>
      </c>
      <c r="B22" s="1159" t="s">
        <v>39</v>
      </c>
      <c r="C22" s="1176">
        <v>1.33</v>
      </c>
      <c r="D22" s="1177"/>
      <c r="E22" s="1178">
        <v>54995.054400000008</v>
      </c>
      <c r="F22" s="1178">
        <v>56502.764800000004</v>
      </c>
      <c r="G22" s="1178">
        <v>54995.054400000008</v>
      </c>
      <c r="H22" s="1177"/>
      <c r="I22" s="1168"/>
    </row>
    <row r="23" spans="1:9" x14ac:dyDescent="0.25">
      <c r="A23" s="1175" t="s">
        <v>40</v>
      </c>
      <c r="B23" s="1159" t="s">
        <v>41</v>
      </c>
      <c r="C23" s="1176">
        <v>1.63</v>
      </c>
      <c r="D23" s="1179"/>
      <c r="E23" s="1178">
        <v>65306.627100000005</v>
      </c>
      <c r="F23" s="1178">
        <v>67097.033200000005</v>
      </c>
      <c r="G23" s="1178">
        <v>65306.627100000005</v>
      </c>
      <c r="H23" s="1179"/>
      <c r="I23" s="1168"/>
    </row>
    <row r="24" spans="1:9" x14ac:dyDescent="0.25">
      <c r="A24" s="1180" t="s">
        <v>42</v>
      </c>
      <c r="B24" s="1162" t="s">
        <v>43</v>
      </c>
      <c r="C24" s="1161">
        <v>2.39</v>
      </c>
      <c r="D24" s="1181"/>
      <c r="E24" s="1182">
        <v>96241.345200000011</v>
      </c>
      <c r="F24" s="1182">
        <v>98879.838400000022</v>
      </c>
      <c r="G24" s="1183">
        <v>96241.345200000011</v>
      </c>
      <c r="H24" s="1181"/>
      <c r="I24" s="1168"/>
    </row>
    <row r="25" spans="1:9" x14ac:dyDescent="0.25">
      <c r="A25" s="1180" t="s">
        <v>44</v>
      </c>
      <c r="B25" s="1162" t="s">
        <v>437</v>
      </c>
      <c r="C25" s="1161"/>
      <c r="D25" s="1181"/>
      <c r="E25" s="1182"/>
      <c r="F25" s="1182"/>
      <c r="G25" s="1183"/>
      <c r="H25" s="1181"/>
      <c r="I25" s="1168"/>
    </row>
    <row r="26" spans="1:9" x14ac:dyDescent="0.25">
      <c r="A26" s="1180" t="s">
        <v>69</v>
      </c>
      <c r="B26" s="1162" t="s">
        <v>438</v>
      </c>
      <c r="C26" s="1161">
        <v>0.51680000000000004</v>
      </c>
      <c r="D26" s="1181"/>
      <c r="E26" s="1182">
        <v>20623.145400000001</v>
      </c>
      <c r="F26" s="1182">
        <v>21188.536800000002</v>
      </c>
      <c r="G26" s="1183">
        <v>20623.145400000001</v>
      </c>
      <c r="H26" s="1181"/>
      <c r="I26" s="1168"/>
    </row>
    <row r="27" spans="1:9" x14ac:dyDescent="0.25">
      <c r="A27" s="1184" t="s">
        <v>46</v>
      </c>
      <c r="B27" s="1184" t="s">
        <v>47</v>
      </c>
      <c r="C27" s="1184">
        <v>2.98</v>
      </c>
      <c r="D27" s="1168">
        <v>-40868.839999999997</v>
      </c>
      <c r="E27" s="1184">
        <v>123849.19</v>
      </c>
      <c r="F27" s="1184">
        <v>132845.51999999999</v>
      </c>
      <c r="G27" s="1185">
        <v>123849.19</v>
      </c>
      <c r="H27" s="1186">
        <v>-31872.510000000009</v>
      </c>
      <c r="I27" s="1168">
        <v>-31872.510000000009</v>
      </c>
    </row>
    <row r="28" spans="1:9" x14ac:dyDescent="0.25">
      <c r="A28" s="1190" t="s">
        <v>48</v>
      </c>
      <c r="B28" s="1190" t="s">
        <v>199</v>
      </c>
      <c r="C28" s="1155">
        <v>1.82</v>
      </c>
      <c r="D28" s="1191">
        <v>104902.27</v>
      </c>
      <c r="E28" s="1190">
        <v>75639.77</v>
      </c>
      <c r="F28" s="1190">
        <v>82347.5</v>
      </c>
      <c r="G28" s="1190">
        <v>120725.88</v>
      </c>
      <c r="H28" s="1191">
        <v>66523.890000000014</v>
      </c>
      <c r="I28" s="1189"/>
    </row>
    <row r="29" spans="1:9" x14ac:dyDescent="0.25">
      <c r="A29" s="1184"/>
      <c r="B29" s="1162" t="s">
        <v>50</v>
      </c>
      <c r="C29" s="1185"/>
      <c r="D29" s="1186"/>
      <c r="E29" s="1184"/>
      <c r="F29" s="1184"/>
      <c r="G29" s="1185"/>
      <c r="H29" s="1186"/>
      <c r="I29" s="1192"/>
    </row>
    <row r="30" spans="1:9" x14ac:dyDescent="0.25">
      <c r="A30" s="1190" t="s">
        <v>52</v>
      </c>
      <c r="B30" s="1190" t="s">
        <v>140</v>
      </c>
      <c r="C30" s="1155"/>
      <c r="D30" s="1191" t="s">
        <v>69</v>
      </c>
      <c r="E30" s="1190"/>
      <c r="F30" s="1190"/>
      <c r="G30" s="1155" t="s">
        <v>141</v>
      </c>
      <c r="H30" s="1191" t="s">
        <v>69</v>
      </c>
      <c r="I30" s="1189" t="s">
        <v>69</v>
      </c>
    </row>
    <row r="31" spans="1:9" x14ac:dyDescent="0.25">
      <c r="A31" s="1184"/>
      <c r="B31" s="1184" t="s">
        <v>439</v>
      </c>
      <c r="C31" s="1185"/>
      <c r="D31" s="1186">
        <v>0</v>
      </c>
      <c r="E31" s="1184">
        <v>0</v>
      </c>
      <c r="F31" s="1184">
        <v>0</v>
      </c>
      <c r="G31" s="1184">
        <v>0</v>
      </c>
      <c r="H31" s="1186">
        <v>0</v>
      </c>
      <c r="I31" s="1192"/>
    </row>
    <row r="32" spans="1:9" x14ac:dyDescent="0.25">
      <c r="A32" s="1162"/>
      <c r="B32" s="1162" t="s">
        <v>50</v>
      </c>
      <c r="C32" s="1161"/>
      <c r="D32" s="1194">
        <v>0</v>
      </c>
      <c r="E32" s="1162">
        <v>0</v>
      </c>
      <c r="F32" s="1162">
        <v>0</v>
      </c>
      <c r="G32" s="1162">
        <v>0</v>
      </c>
      <c r="H32" s="1194"/>
      <c r="I32" s="1182"/>
    </row>
    <row r="33" spans="1:9" x14ac:dyDescent="0.25">
      <c r="A33" s="1156" t="s">
        <v>56</v>
      </c>
      <c r="B33" s="1156"/>
      <c r="C33" s="1156"/>
      <c r="D33" s="1195"/>
      <c r="E33" s="1156"/>
      <c r="F33" s="1156"/>
      <c r="G33" s="1158"/>
      <c r="H33" s="1158"/>
      <c r="I33" s="1158"/>
    </row>
    <row r="34" spans="1:9" x14ac:dyDescent="0.25">
      <c r="A34" s="1164" t="s">
        <v>182</v>
      </c>
      <c r="B34" s="1176" t="s">
        <v>58</v>
      </c>
      <c r="C34" s="1159" t="s">
        <v>62</v>
      </c>
      <c r="D34" s="1196" t="s">
        <v>60</v>
      </c>
      <c r="E34" s="1176" t="s">
        <v>61</v>
      </c>
      <c r="F34" s="1159" t="s">
        <v>62</v>
      </c>
      <c r="G34" s="1159"/>
      <c r="H34" s="1176" t="s">
        <v>184</v>
      </c>
      <c r="I34" s="1196"/>
    </row>
    <row r="35" spans="1:9" x14ac:dyDescent="0.25">
      <c r="A35" s="1160"/>
      <c r="B35" s="1187"/>
      <c r="C35" s="1170" t="s">
        <v>64</v>
      </c>
      <c r="D35" s="1197" t="s">
        <v>23</v>
      </c>
      <c r="E35" s="1171" t="s">
        <v>314</v>
      </c>
      <c r="F35" s="1170" t="s">
        <v>30</v>
      </c>
      <c r="G35" s="1170"/>
      <c r="H35" s="1171"/>
      <c r="I35" s="1197"/>
    </row>
    <row r="36" spans="1:9" x14ac:dyDescent="0.25">
      <c r="A36" s="1167"/>
      <c r="B36" s="1171" t="s">
        <v>66</v>
      </c>
      <c r="C36" s="1182">
        <v>4950</v>
      </c>
      <c r="D36" s="1197">
        <v>7350</v>
      </c>
      <c r="E36" s="1198">
        <v>1102.5</v>
      </c>
      <c r="F36" s="1174">
        <v>11197.5</v>
      </c>
      <c r="G36" s="1174"/>
      <c r="H36" s="1198">
        <v>11197.5</v>
      </c>
      <c r="I36" s="1197"/>
    </row>
    <row r="37" spans="1:9" x14ac:dyDescent="0.25">
      <c r="A37" s="1156" t="s">
        <v>237</v>
      </c>
      <c r="B37" s="1156"/>
      <c r="C37" s="1156"/>
      <c r="D37" s="1195"/>
      <c r="E37" s="1156"/>
      <c r="F37" s="1156"/>
      <c r="G37" s="1156"/>
      <c r="H37" s="1156"/>
      <c r="I37" s="1156"/>
    </row>
    <row r="38" spans="1:9" x14ac:dyDescent="0.25">
      <c r="A38" s="1159" t="s">
        <v>69</v>
      </c>
      <c r="B38" s="1199" t="s">
        <v>70</v>
      </c>
      <c r="C38" s="1159" t="s">
        <v>71</v>
      </c>
      <c r="D38" s="1176" t="s">
        <v>72</v>
      </c>
      <c r="E38" s="1159" t="s">
        <v>73</v>
      </c>
      <c r="F38" s="1176" t="s">
        <v>74</v>
      </c>
      <c r="G38" s="1159" t="s">
        <v>238</v>
      </c>
      <c r="H38" s="1176" t="s">
        <v>76</v>
      </c>
      <c r="I38" s="1159" t="s">
        <v>19</v>
      </c>
    </row>
    <row r="39" spans="1:9" x14ac:dyDescent="0.25">
      <c r="A39" s="1160"/>
      <c r="B39" s="1193" t="s">
        <v>77</v>
      </c>
      <c r="C39" s="1160" t="s">
        <v>78</v>
      </c>
      <c r="D39" s="1187" t="s">
        <v>79</v>
      </c>
      <c r="E39" s="1160" t="s">
        <v>80</v>
      </c>
      <c r="F39" s="1187" t="s">
        <v>81</v>
      </c>
      <c r="G39" s="1160" t="s">
        <v>82</v>
      </c>
      <c r="H39" s="1187" t="s">
        <v>83</v>
      </c>
      <c r="I39" s="1160" t="s">
        <v>84</v>
      </c>
    </row>
    <row r="40" spans="1:9" x14ac:dyDescent="0.25">
      <c r="A40" s="1160"/>
      <c r="B40" s="1193"/>
      <c r="C40" s="1160"/>
      <c r="D40" s="1187"/>
      <c r="E40" s="1160"/>
      <c r="F40" s="1187" t="s">
        <v>85</v>
      </c>
      <c r="G40" s="1160" t="s">
        <v>86</v>
      </c>
      <c r="H40" s="1187"/>
      <c r="I40" s="1160" t="s">
        <v>220</v>
      </c>
    </row>
    <row r="41" spans="1:9" x14ac:dyDescent="0.25">
      <c r="A41" s="1160"/>
      <c r="B41" s="1193"/>
      <c r="C41" s="1160"/>
      <c r="D41" s="1187"/>
      <c r="E41" s="1160"/>
      <c r="F41" s="1187"/>
      <c r="G41" s="1170"/>
      <c r="H41" s="1187"/>
      <c r="I41" s="1160"/>
    </row>
    <row r="42" spans="1:9" x14ac:dyDescent="0.25">
      <c r="A42" s="1159">
        <v>1</v>
      </c>
      <c r="B42" s="1159" t="s">
        <v>201</v>
      </c>
      <c r="C42" s="1188"/>
      <c r="D42" s="1159">
        <v>-1619.51</v>
      </c>
      <c r="E42" s="1176">
        <v>0</v>
      </c>
      <c r="F42" s="1159">
        <v>709.23</v>
      </c>
      <c r="G42" s="1187">
        <v>0</v>
      </c>
      <c r="H42" s="1199">
        <v>-910.28</v>
      </c>
      <c r="I42" s="1159">
        <v>-910.28</v>
      </c>
    </row>
    <row r="43" spans="1:9" x14ac:dyDescent="0.25">
      <c r="A43" s="1160"/>
      <c r="B43" s="1160" t="s">
        <v>202</v>
      </c>
      <c r="C43" s="1155"/>
      <c r="D43" s="1160"/>
      <c r="E43" s="1187"/>
      <c r="F43" s="1160"/>
      <c r="G43" s="1187"/>
      <c r="H43" s="1193"/>
      <c r="I43" s="1160"/>
    </row>
    <row r="44" spans="1:9" x14ac:dyDescent="0.25">
      <c r="A44" s="1170"/>
      <c r="B44" s="1170" t="s">
        <v>203</v>
      </c>
      <c r="C44" s="1200"/>
      <c r="D44" s="1170"/>
      <c r="E44" s="1171"/>
      <c r="F44" s="1170"/>
      <c r="G44" s="1171"/>
      <c r="H44" s="1201"/>
      <c r="I44" s="1170"/>
    </row>
    <row r="45" spans="1:9" x14ac:dyDescent="0.25">
      <c r="A45" s="1162">
        <v>2</v>
      </c>
      <c r="B45" s="1162" t="s">
        <v>88</v>
      </c>
      <c r="C45" s="1185">
        <v>25.1</v>
      </c>
      <c r="D45" s="1159">
        <v>-176057.31</v>
      </c>
      <c r="E45" s="1202">
        <v>287976.87</v>
      </c>
      <c r="F45" s="1162">
        <v>286816.71000000002</v>
      </c>
      <c r="G45" s="1202">
        <v>287976.87</v>
      </c>
      <c r="H45" s="1160">
        <v>-177217.46999999997</v>
      </c>
      <c r="I45" s="1159">
        <v>-177217.46999999997</v>
      </c>
    </row>
    <row r="46" spans="1:9" x14ac:dyDescent="0.25">
      <c r="A46" s="1160">
        <v>3</v>
      </c>
      <c r="B46" s="1160" t="s">
        <v>89</v>
      </c>
      <c r="C46" s="1156">
        <v>154.13460000000001</v>
      </c>
      <c r="D46" s="1162">
        <v>-401519.62</v>
      </c>
      <c r="E46" s="1158">
        <v>382690.26</v>
      </c>
      <c r="F46" s="1160">
        <v>376260.39</v>
      </c>
      <c r="G46" s="1158">
        <v>382690.26</v>
      </c>
      <c r="H46" s="1159">
        <v>-407949.49</v>
      </c>
      <c r="I46" s="1162">
        <v>-407949.49</v>
      </c>
    </row>
    <row r="47" spans="1:9" x14ac:dyDescent="0.25">
      <c r="A47" s="1162"/>
      <c r="B47" s="1162" t="s">
        <v>90</v>
      </c>
      <c r="C47" s="1185"/>
      <c r="D47" s="1162" t="s">
        <v>69</v>
      </c>
      <c r="E47" s="1161"/>
      <c r="F47" s="1162"/>
      <c r="G47" s="1161"/>
      <c r="H47" s="1159" t="s">
        <v>69</v>
      </c>
      <c r="I47" s="1162" t="s">
        <v>69</v>
      </c>
    </row>
    <row r="48" spans="1:9" x14ac:dyDescent="0.25">
      <c r="A48" s="1162">
        <v>4</v>
      </c>
      <c r="B48" s="1162" t="s">
        <v>91</v>
      </c>
      <c r="C48" s="1185">
        <v>1914.46</v>
      </c>
      <c r="D48" s="1170">
        <v>-469272.07</v>
      </c>
      <c r="E48" s="1161">
        <v>935190.01</v>
      </c>
      <c r="F48" s="1162">
        <v>865982.13</v>
      </c>
      <c r="G48" s="1161">
        <v>935190.01</v>
      </c>
      <c r="H48" s="1162">
        <v>-538479.94999999995</v>
      </c>
      <c r="I48" s="1170">
        <v>-538479.94999999995</v>
      </c>
    </row>
    <row r="49" spans="1:9" x14ac:dyDescent="0.25">
      <c r="A49" s="1156" t="s">
        <v>239</v>
      </c>
      <c r="B49" s="1156"/>
      <c r="C49" s="1156"/>
      <c r="D49" s="1156"/>
      <c r="E49" s="1156"/>
      <c r="F49" s="1156"/>
      <c r="G49" s="1156"/>
      <c r="H49" s="1156"/>
      <c r="I49" s="1158"/>
    </row>
    <row r="50" spans="1:9" x14ac:dyDescent="0.25">
      <c r="A50" s="1155" t="s">
        <v>240</v>
      </c>
      <c r="B50" s="1156"/>
      <c r="C50" s="1156"/>
      <c r="D50" s="1156"/>
      <c r="E50" s="1156"/>
      <c r="F50" s="1156"/>
      <c r="G50" s="1156"/>
      <c r="H50" s="1156"/>
      <c r="I50" s="1158"/>
    </row>
    <row r="51" spans="1:9" x14ac:dyDescent="0.25">
      <c r="A51" s="1199" t="s">
        <v>12</v>
      </c>
      <c r="B51" s="1159" t="s">
        <v>94</v>
      </c>
      <c r="C51" s="1176" t="s">
        <v>95</v>
      </c>
      <c r="D51" s="1176"/>
      <c r="E51" s="1176"/>
      <c r="F51" s="1199" t="s">
        <v>162</v>
      </c>
      <c r="G51" s="1176"/>
      <c r="H51" s="1196"/>
      <c r="I51" s="1159" t="s">
        <v>97</v>
      </c>
    </row>
    <row r="52" spans="1:9" x14ac:dyDescent="0.25">
      <c r="A52" s="1193" t="s">
        <v>98</v>
      </c>
      <c r="B52" s="1160" t="s">
        <v>99</v>
      </c>
      <c r="C52" s="1187"/>
      <c r="D52" s="1187"/>
      <c r="E52" s="1187"/>
      <c r="F52" s="1193" t="s">
        <v>440</v>
      </c>
      <c r="G52" s="1187"/>
      <c r="H52" s="1203"/>
      <c r="I52" s="1160" t="s">
        <v>101</v>
      </c>
    </row>
    <row r="53" spans="1:9" x14ac:dyDescent="0.25">
      <c r="A53" s="1193"/>
      <c r="B53" s="1170"/>
      <c r="C53" s="1187"/>
      <c r="D53" s="1187"/>
      <c r="E53" s="1187"/>
      <c r="F53" s="1193" t="s">
        <v>441</v>
      </c>
      <c r="G53" s="1187"/>
      <c r="H53" s="1203"/>
      <c r="I53" s="1170"/>
    </row>
    <row r="54" spans="1:9" x14ac:dyDescent="0.25">
      <c r="A54" s="1204" t="s">
        <v>103</v>
      </c>
      <c r="B54" s="1190"/>
      <c r="C54" s="1188" t="s">
        <v>104</v>
      </c>
      <c r="D54" s="1188"/>
      <c r="E54" s="1188"/>
      <c r="F54" s="1199"/>
      <c r="G54" s="1176"/>
      <c r="H54" s="1196"/>
      <c r="I54" s="1160"/>
    </row>
    <row r="55" spans="1:9" x14ac:dyDescent="0.25">
      <c r="A55" s="1205"/>
      <c r="B55" s="1160"/>
      <c r="C55" s="1187" t="s">
        <v>55</v>
      </c>
      <c r="D55" s="1187"/>
      <c r="E55" s="1187"/>
      <c r="F55" s="1193" t="s">
        <v>69</v>
      </c>
      <c r="G55" s="1206"/>
      <c r="H55" s="1203" t="s">
        <v>69</v>
      </c>
      <c r="I55" s="1160" t="s">
        <v>69</v>
      </c>
    </row>
    <row r="56" spans="1:9" x14ac:dyDescent="0.25">
      <c r="A56" s="1205" t="s">
        <v>105</v>
      </c>
      <c r="B56" s="1207">
        <v>42472</v>
      </c>
      <c r="C56" s="1187" t="s">
        <v>223</v>
      </c>
      <c r="D56" s="1187"/>
      <c r="E56" s="1187"/>
      <c r="F56" s="1193"/>
      <c r="G56" s="1206">
        <v>0.69222116466210959</v>
      </c>
      <c r="H56" s="1203"/>
      <c r="I56" s="1160">
        <v>2400</v>
      </c>
    </row>
    <row r="57" spans="1:9" x14ac:dyDescent="0.25">
      <c r="A57" s="1205" t="s">
        <v>38</v>
      </c>
      <c r="B57" s="1207">
        <v>42531</v>
      </c>
      <c r="C57" s="1187" t="s">
        <v>343</v>
      </c>
      <c r="D57" s="1187"/>
      <c r="E57" s="1187"/>
      <c r="F57" s="1193"/>
      <c r="G57" s="1206">
        <v>5.4223991231865245</v>
      </c>
      <c r="H57" s="1203"/>
      <c r="I57" s="1160">
        <v>18800</v>
      </c>
    </row>
    <row r="58" spans="1:9" x14ac:dyDescent="0.25">
      <c r="A58" s="1205" t="s">
        <v>40</v>
      </c>
      <c r="B58" s="1205" t="s">
        <v>442</v>
      </c>
      <c r="C58" s="1187" t="s">
        <v>443</v>
      </c>
      <c r="D58" s="1187"/>
      <c r="E58" s="1187"/>
      <c r="F58" s="1193"/>
      <c r="G58" s="1206">
        <v>20.345219347581555</v>
      </c>
      <c r="H58" s="1203"/>
      <c r="I58" s="1160">
        <v>70538.91</v>
      </c>
    </row>
    <row r="59" spans="1:9" x14ac:dyDescent="0.25">
      <c r="A59" s="1205" t="s">
        <v>42</v>
      </c>
      <c r="B59" s="1205" t="s">
        <v>444</v>
      </c>
      <c r="C59" s="1187" t="s">
        <v>320</v>
      </c>
      <c r="D59" s="1187"/>
      <c r="E59" s="1187"/>
      <c r="F59" s="1193"/>
      <c r="G59" s="1206">
        <v>8.3605808889273465</v>
      </c>
      <c r="H59" s="1203"/>
      <c r="I59" s="1160">
        <v>28986.97</v>
      </c>
    </row>
    <row r="60" spans="1:9" x14ac:dyDescent="0.25">
      <c r="A60" s="1205"/>
      <c r="B60" s="1160"/>
      <c r="C60" s="1155" t="s">
        <v>111</v>
      </c>
      <c r="D60" s="1155"/>
      <c r="E60" s="1155"/>
      <c r="F60" s="1191"/>
      <c r="G60" s="1208">
        <v>34.820420524357537</v>
      </c>
      <c r="H60" s="1209"/>
      <c r="I60" s="1190">
        <v>120725.88</v>
      </c>
    </row>
    <row r="61" spans="1:9" x14ac:dyDescent="0.25">
      <c r="A61" s="1159"/>
      <c r="B61" s="1159"/>
      <c r="C61" s="1199"/>
      <c r="D61" s="1176"/>
      <c r="E61" s="1196"/>
      <c r="F61" s="1199"/>
      <c r="G61" s="1176"/>
      <c r="H61" s="1196"/>
      <c r="I61" s="1159"/>
    </row>
    <row r="62" spans="1:9" x14ac:dyDescent="0.25">
      <c r="A62" s="1159" t="s">
        <v>46</v>
      </c>
      <c r="B62" s="1164" t="s">
        <v>112</v>
      </c>
      <c r="C62" s="1163" t="s">
        <v>113</v>
      </c>
      <c r="D62" s="1176"/>
      <c r="E62" s="1176"/>
      <c r="F62" s="1199" t="s">
        <v>114</v>
      </c>
      <c r="G62" s="1210"/>
      <c r="H62" s="1196"/>
      <c r="I62" s="1196"/>
    </row>
    <row r="63" spans="1:9" x14ac:dyDescent="0.25">
      <c r="A63" s="1205" t="s">
        <v>167</v>
      </c>
      <c r="B63" s="1207"/>
      <c r="C63" s="1193"/>
      <c r="D63" s="1187"/>
      <c r="E63" s="1155"/>
      <c r="F63" s="1193"/>
      <c r="G63" s="1206"/>
      <c r="H63" s="1203"/>
      <c r="I63" s="1203"/>
    </row>
    <row r="64" spans="1:9" x14ac:dyDescent="0.25">
      <c r="A64" s="1169"/>
      <c r="B64" s="1170" t="s">
        <v>112</v>
      </c>
      <c r="C64" s="1201" t="s">
        <v>111</v>
      </c>
      <c r="D64" s="1171"/>
      <c r="E64" s="1171"/>
      <c r="F64" s="1201" t="s">
        <v>69</v>
      </c>
      <c r="G64" s="1198">
        <v>0</v>
      </c>
      <c r="H64" s="1197"/>
      <c r="I64" s="1197">
        <v>0</v>
      </c>
    </row>
    <row r="65" spans="1:9" x14ac:dyDescent="0.25">
      <c r="A65" s="1158" t="s">
        <v>445</v>
      </c>
      <c r="B65" s="1158"/>
      <c r="C65" s="1158" t="s">
        <v>446</v>
      </c>
      <c r="D65" s="1211" t="s">
        <v>116</v>
      </c>
      <c r="E65" s="1153"/>
      <c r="F65" s="1158" t="s">
        <v>117</v>
      </c>
      <c r="G65" s="1158" t="s">
        <v>251</v>
      </c>
      <c r="H65" s="1158"/>
      <c r="I65" s="1158" t="s">
        <v>252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workbookViewId="0">
      <selection activeCell="N34" sqref="N34"/>
    </sheetView>
  </sheetViews>
  <sheetFormatPr defaultRowHeight="15" x14ac:dyDescent="0.25"/>
  <cols>
    <col min="2" max="2" width="33.5703125" bestFit="1" customWidth="1"/>
    <col min="9" max="9" width="18.28515625" bestFit="1" customWidth="1"/>
  </cols>
  <sheetData>
    <row r="1" spans="1:9" x14ac:dyDescent="0.25">
      <c r="A1" s="1212" t="s">
        <v>0</v>
      </c>
      <c r="B1" s="1212"/>
      <c r="C1" s="1212"/>
      <c r="D1" s="1212"/>
      <c r="E1" s="1212"/>
      <c r="F1" s="1212"/>
      <c r="G1" s="1212"/>
      <c r="H1" s="1212"/>
      <c r="I1" s="1213"/>
    </row>
    <row r="2" spans="1:9" x14ac:dyDescent="0.25">
      <c r="A2" s="1212" t="s">
        <v>1</v>
      </c>
      <c r="B2" s="1212"/>
      <c r="C2" s="1212"/>
      <c r="D2" s="1212"/>
      <c r="E2" s="1212"/>
      <c r="F2" s="1212"/>
      <c r="G2" s="1212"/>
      <c r="H2" s="1212"/>
      <c r="I2" s="1214"/>
    </row>
    <row r="3" spans="1:9" x14ac:dyDescent="0.25">
      <c r="A3" s="1212" t="s">
        <v>2</v>
      </c>
      <c r="B3" s="1212"/>
      <c r="C3" s="1212"/>
      <c r="D3" s="1212"/>
      <c r="E3" s="1212"/>
      <c r="F3" s="1212"/>
      <c r="G3" s="1212"/>
      <c r="H3" s="1212"/>
      <c r="I3" s="1213"/>
    </row>
    <row r="4" spans="1:9" x14ac:dyDescent="0.25">
      <c r="A4" s="1212" t="s">
        <v>120</v>
      </c>
      <c r="B4" s="1212"/>
      <c r="C4" s="1212"/>
      <c r="D4" s="1212"/>
      <c r="E4" s="1212"/>
      <c r="F4" s="1212"/>
      <c r="G4" s="1212"/>
      <c r="H4" s="1212"/>
      <c r="I4" s="1213"/>
    </row>
    <row r="5" spans="1:9" x14ac:dyDescent="0.25">
      <c r="A5" s="1212" t="s">
        <v>4</v>
      </c>
      <c r="B5" s="1212"/>
      <c r="C5" s="1212"/>
      <c r="D5" s="1212"/>
      <c r="E5" s="1212"/>
      <c r="F5" s="1212"/>
      <c r="G5" s="1212"/>
      <c r="H5" s="1212"/>
      <c r="I5" s="1213"/>
    </row>
    <row r="6" spans="1:9" x14ac:dyDescent="0.25">
      <c r="A6" s="1212" t="s">
        <v>447</v>
      </c>
      <c r="B6" s="1212"/>
      <c r="C6" s="1212"/>
      <c r="D6" s="1212"/>
      <c r="E6" s="1212"/>
      <c r="F6" s="1213"/>
      <c r="G6" s="1213"/>
      <c r="H6" s="1212"/>
      <c r="I6" s="1213"/>
    </row>
    <row r="7" spans="1:9" x14ac:dyDescent="0.25">
      <c r="A7" s="1213" t="s">
        <v>448</v>
      </c>
      <c r="B7" s="1213"/>
      <c r="C7" s="1213"/>
      <c r="D7" s="1213"/>
      <c r="E7" s="1213"/>
      <c r="F7" s="1213"/>
      <c r="G7" s="1213"/>
      <c r="H7" s="1213"/>
      <c r="I7" s="1213"/>
    </row>
    <row r="8" spans="1:9" x14ac:dyDescent="0.25">
      <c r="A8" s="1213" t="s">
        <v>449</v>
      </c>
      <c r="B8" s="1213"/>
      <c r="C8" s="1213"/>
      <c r="D8" s="1213"/>
      <c r="E8" s="1213"/>
      <c r="F8" s="1213"/>
      <c r="G8" s="1213"/>
      <c r="H8" s="1213"/>
      <c r="I8" s="1213"/>
    </row>
    <row r="9" spans="1:9" x14ac:dyDescent="0.25">
      <c r="A9" s="1213" t="s">
        <v>450</v>
      </c>
      <c r="B9" s="1213"/>
      <c r="C9" s="1213"/>
      <c r="D9" s="1213"/>
      <c r="E9" s="1213"/>
      <c r="F9" s="1213"/>
      <c r="G9" s="1213"/>
      <c r="H9" s="1213"/>
      <c r="I9" s="1213"/>
    </row>
    <row r="10" spans="1:9" x14ac:dyDescent="0.25">
      <c r="A10" s="1212" t="s">
        <v>9</v>
      </c>
      <c r="B10" s="1212"/>
      <c r="C10" s="1212"/>
      <c r="D10" s="1212"/>
      <c r="E10" s="1212"/>
      <c r="F10" s="1212"/>
      <c r="G10" s="1212"/>
      <c r="H10" s="1212"/>
      <c r="I10" s="1212"/>
    </row>
    <row r="11" spans="1:9" x14ac:dyDescent="0.25">
      <c r="A11" s="1212" t="s">
        <v>10</v>
      </c>
      <c r="B11" s="1212"/>
      <c r="C11" s="1212"/>
      <c r="D11" s="1212"/>
      <c r="E11" s="1212"/>
      <c r="F11" s="1212"/>
      <c r="G11" s="1212"/>
      <c r="H11" s="1212"/>
      <c r="I11" s="1212"/>
    </row>
    <row r="12" spans="1:9" x14ac:dyDescent="0.25">
      <c r="A12" s="1215" t="s">
        <v>11</v>
      </c>
      <c r="B12" s="1212"/>
      <c r="C12" s="1212"/>
      <c r="D12" s="1212"/>
      <c r="E12" s="1212"/>
      <c r="F12" s="1212"/>
      <c r="G12" s="1212"/>
      <c r="H12" s="1212"/>
      <c r="I12" s="1212"/>
    </row>
    <row r="13" spans="1:9" x14ac:dyDescent="0.25">
      <c r="A13" s="1216" t="s">
        <v>12</v>
      </c>
      <c r="B13" s="1216" t="s">
        <v>13</v>
      </c>
      <c r="C13" s="1216" t="s">
        <v>14</v>
      </c>
      <c r="D13" s="1216" t="s">
        <v>15</v>
      </c>
      <c r="E13" s="1216" t="s">
        <v>16</v>
      </c>
      <c r="F13" s="1216" t="s">
        <v>17</v>
      </c>
      <c r="G13" s="1216" t="s">
        <v>18</v>
      </c>
      <c r="H13" s="1216" t="s">
        <v>15</v>
      </c>
      <c r="I13" s="1216" t="s">
        <v>19</v>
      </c>
    </row>
    <row r="14" spans="1:9" x14ac:dyDescent="0.25">
      <c r="A14" s="1217" t="s">
        <v>20</v>
      </c>
      <c r="B14" s="1217"/>
      <c r="C14" s="1217" t="s">
        <v>127</v>
      </c>
      <c r="D14" s="1217" t="s">
        <v>22</v>
      </c>
      <c r="E14" s="1217" t="s">
        <v>23</v>
      </c>
      <c r="F14" s="1217" t="s">
        <v>23</v>
      </c>
      <c r="G14" s="1217" t="s">
        <v>24</v>
      </c>
      <c r="H14" s="1217" t="s">
        <v>25</v>
      </c>
      <c r="I14" s="1217" t="s">
        <v>26</v>
      </c>
    </row>
    <row r="15" spans="1:9" x14ac:dyDescent="0.25">
      <c r="A15" s="1217"/>
      <c r="B15" s="1217"/>
      <c r="C15" s="1217" t="s">
        <v>27</v>
      </c>
      <c r="D15" s="1217" t="s">
        <v>28</v>
      </c>
      <c r="E15" s="1217"/>
      <c r="F15" s="1217"/>
      <c r="G15" s="1217" t="s">
        <v>29</v>
      </c>
      <c r="H15" s="1217" t="s">
        <v>30</v>
      </c>
      <c r="I15" s="1217" t="s">
        <v>31</v>
      </c>
    </row>
    <row r="16" spans="1:9" x14ac:dyDescent="0.25">
      <c r="A16" s="1217"/>
      <c r="B16" s="1217"/>
      <c r="C16" s="1217" t="s">
        <v>32</v>
      </c>
      <c r="D16" s="1217" t="s">
        <v>33</v>
      </c>
      <c r="E16" s="1217" t="s">
        <v>33</v>
      </c>
      <c r="F16" s="1217" t="s">
        <v>33</v>
      </c>
      <c r="G16" s="1217" t="s">
        <v>33</v>
      </c>
      <c r="H16" s="1217" t="s">
        <v>33</v>
      </c>
      <c r="I16" s="1217" t="s">
        <v>30</v>
      </c>
    </row>
    <row r="17" spans="1:9" x14ac:dyDescent="0.25">
      <c r="A17" s="1218">
        <v>1</v>
      </c>
      <c r="B17" s="1219">
        <v>2</v>
      </c>
      <c r="C17" s="1220">
        <v>3</v>
      </c>
      <c r="D17" s="1219">
        <v>4</v>
      </c>
      <c r="E17" s="1220">
        <v>5</v>
      </c>
      <c r="F17" s="1219">
        <v>6</v>
      </c>
      <c r="G17" s="1220">
        <v>7</v>
      </c>
      <c r="H17" s="1219">
        <v>8</v>
      </c>
      <c r="I17" s="1221">
        <v>9</v>
      </c>
    </row>
    <row r="18" spans="1:9" x14ac:dyDescent="0.25">
      <c r="A18" s="1222">
        <v>1</v>
      </c>
      <c r="B18" s="1223" t="s">
        <v>327</v>
      </c>
      <c r="C18" s="1224">
        <v>7.56</v>
      </c>
      <c r="D18" s="1225">
        <v>-7456.94</v>
      </c>
      <c r="E18" s="1224">
        <v>307362.59999999998</v>
      </c>
      <c r="F18" s="1223">
        <v>286137.90999999997</v>
      </c>
      <c r="G18" s="1224">
        <v>307362.59999999998</v>
      </c>
      <c r="H18" s="1225">
        <v>-28681.630000000005</v>
      </c>
      <c r="I18" s="1225">
        <v>-28681.630000000005</v>
      </c>
    </row>
    <row r="19" spans="1:9" x14ac:dyDescent="0.25">
      <c r="A19" s="1217" t="s">
        <v>36</v>
      </c>
      <c r="B19" s="1217" t="s">
        <v>233</v>
      </c>
      <c r="C19" s="1226"/>
      <c r="D19" s="1227"/>
      <c r="E19" s="1226"/>
      <c r="F19" s="1227"/>
      <c r="G19" s="1228"/>
      <c r="H19" s="1227"/>
      <c r="I19" s="1227"/>
    </row>
    <row r="20" spans="1:9" x14ac:dyDescent="0.25">
      <c r="A20" s="1229"/>
      <c r="B20" s="1229" t="s">
        <v>234</v>
      </c>
      <c r="C20" s="1230">
        <v>2.62</v>
      </c>
      <c r="D20" s="1231"/>
      <c r="E20" s="1230">
        <v>107576.90999999999</v>
      </c>
      <c r="F20" s="1231">
        <v>100148.26849999999</v>
      </c>
      <c r="G20" s="1232">
        <v>107576.90999999999</v>
      </c>
      <c r="H20" s="1231"/>
      <c r="I20" s="1231"/>
    </row>
    <row r="21" spans="1:9" x14ac:dyDescent="0.25">
      <c r="A21" s="1233" t="s">
        <v>38</v>
      </c>
      <c r="B21" s="1216" t="s">
        <v>259</v>
      </c>
      <c r="C21" s="1234">
        <v>1.33</v>
      </c>
      <c r="D21" s="1227"/>
      <c r="E21" s="1234">
        <v>52251.642</v>
      </c>
      <c r="F21" s="1235">
        <v>48643.4447</v>
      </c>
      <c r="G21" s="1236">
        <v>52251.642</v>
      </c>
      <c r="H21" s="1227"/>
      <c r="I21" s="1227"/>
    </row>
    <row r="22" spans="1:9" x14ac:dyDescent="0.25">
      <c r="A22" s="1229"/>
      <c r="B22" s="1229" t="s">
        <v>260</v>
      </c>
      <c r="C22" s="1230"/>
      <c r="D22" s="1227"/>
      <c r="E22" s="1230"/>
      <c r="F22" s="1231"/>
      <c r="G22" s="1236"/>
      <c r="H22" s="1227"/>
      <c r="I22" s="1227"/>
    </row>
    <row r="23" spans="1:9" x14ac:dyDescent="0.25">
      <c r="A23" s="1233" t="s">
        <v>40</v>
      </c>
      <c r="B23" s="1216" t="s">
        <v>41</v>
      </c>
      <c r="C23" s="1234">
        <v>1.22</v>
      </c>
      <c r="D23" s="1237"/>
      <c r="E23" s="1238">
        <v>49178.015999999996</v>
      </c>
      <c r="F23" s="1237">
        <v>45782.065599999994</v>
      </c>
      <c r="G23" s="1239">
        <v>49178.015999999996</v>
      </c>
      <c r="H23" s="1237"/>
      <c r="I23" s="1237"/>
    </row>
    <row r="24" spans="1:9" x14ac:dyDescent="0.25">
      <c r="A24" s="1233" t="s">
        <v>42</v>
      </c>
      <c r="B24" s="1216" t="s">
        <v>43</v>
      </c>
      <c r="C24" s="1234">
        <v>2.39</v>
      </c>
      <c r="D24" s="1237"/>
      <c r="E24" s="1238">
        <v>98356.031999999992</v>
      </c>
      <c r="F24" s="1237">
        <v>91564.131199999989</v>
      </c>
      <c r="G24" s="1238">
        <v>98356.031999999992</v>
      </c>
      <c r="H24" s="1237"/>
      <c r="I24" s="1237"/>
    </row>
    <row r="25" spans="1:9" x14ac:dyDescent="0.25">
      <c r="A25" s="1240" t="s">
        <v>46</v>
      </c>
      <c r="B25" s="1240" t="s">
        <v>47</v>
      </c>
      <c r="C25" s="1241">
        <v>2.98</v>
      </c>
      <c r="D25" s="1242">
        <v>-6925.93</v>
      </c>
      <c r="E25" s="1241">
        <v>121156.56</v>
      </c>
      <c r="F25" s="1240">
        <v>113288.92</v>
      </c>
      <c r="G25" s="1241">
        <v>121156.56</v>
      </c>
      <c r="H25" s="1242">
        <v>-14793.570000000007</v>
      </c>
      <c r="I25" s="1242">
        <v>-14793.570000000007</v>
      </c>
    </row>
    <row r="26" spans="1:9" x14ac:dyDescent="0.25">
      <c r="A26" s="1243" t="s">
        <v>48</v>
      </c>
      <c r="B26" s="1243" t="s">
        <v>199</v>
      </c>
      <c r="C26" s="1215">
        <v>1.65</v>
      </c>
      <c r="D26" s="1244">
        <v>60730</v>
      </c>
      <c r="E26" s="1212">
        <v>67368.38</v>
      </c>
      <c r="F26" s="1240">
        <v>64903.54</v>
      </c>
      <c r="G26" s="1212">
        <v>80303.960000000006</v>
      </c>
      <c r="H26" s="1244">
        <v>45329.58</v>
      </c>
      <c r="I26" s="1245"/>
    </row>
    <row r="27" spans="1:9" x14ac:dyDescent="0.25">
      <c r="A27" s="1243"/>
      <c r="B27" s="1219" t="s">
        <v>50</v>
      </c>
      <c r="C27" s="1246"/>
      <c r="D27" s="1240"/>
      <c r="E27" s="1241"/>
      <c r="F27" s="1245">
        <v>62656.24</v>
      </c>
      <c r="G27" s="1241"/>
      <c r="H27" s="1242"/>
      <c r="I27" s="1240"/>
    </row>
    <row r="28" spans="1:9" x14ac:dyDescent="0.25">
      <c r="A28" s="1243"/>
      <c r="B28" s="1219" t="s">
        <v>51</v>
      </c>
      <c r="C28" s="1215"/>
      <c r="D28" s="1245"/>
      <c r="E28" s="1212"/>
      <c r="F28" s="1240">
        <v>2247.3000000000002</v>
      </c>
      <c r="G28" s="1212"/>
      <c r="H28" s="1244"/>
      <c r="I28" s="1245"/>
    </row>
    <row r="29" spans="1:9" x14ac:dyDescent="0.25">
      <c r="A29" s="1240" t="s">
        <v>52</v>
      </c>
      <c r="B29" s="1240" t="s">
        <v>140</v>
      </c>
      <c r="C29" s="1241"/>
      <c r="D29" s="1240"/>
      <c r="E29" s="1241"/>
      <c r="F29" s="1240"/>
      <c r="G29" s="1241" t="s">
        <v>141</v>
      </c>
      <c r="H29" s="1240" t="s">
        <v>69</v>
      </c>
      <c r="I29" s="1240"/>
    </row>
    <row r="30" spans="1:9" x14ac:dyDescent="0.25">
      <c r="A30" s="1240"/>
      <c r="B30" s="1240" t="s">
        <v>142</v>
      </c>
      <c r="C30" s="1247">
        <v>0</v>
      </c>
      <c r="D30" s="1240">
        <v>-35365.589999999997</v>
      </c>
      <c r="E30" s="1246"/>
      <c r="F30" s="1240">
        <v>0</v>
      </c>
      <c r="G30" s="1241">
        <v>0</v>
      </c>
      <c r="H30" s="1240">
        <v>-35365.589999999997</v>
      </c>
      <c r="I30" s="1240">
        <v>-35365.589999999997</v>
      </c>
    </row>
    <row r="31" spans="1:9" x14ac:dyDescent="0.25">
      <c r="A31" s="1217"/>
      <c r="B31" s="1229" t="s">
        <v>55</v>
      </c>
      <c r="C31" s="1226"/>
      <c r="D31" s="1217"/>
      <c r="E31" s="1248"/>
      <c r="F31" s="1249"/>
      <c r="G31" s="1248"/>
      <c r="H31" s="1249"/>
      <c r="I31" s="1217"/>
    </row>
    <row r="32" spans="1:9" x14ac:dyDescent="0.25">
      <c r="A32" s="1219"/>
      <c r="B32" s="1219" t="s">
        <v>50</v>
      </c>
      <c r="C32" s="1220">
        <v>0</v>
      </c>
      <c r="D32" s="1240"/>
      <c r="E32" s="1220">
        <v>0</v>
      </c>
      <c r="F32" s="1219">
        <v>0</v>
      </c>
      <c r="G32" s="1220">
        <v>0</v>
      </c>
      <c r="H32" s="1240"/>
      <c r="I32" s="1219"/>
    </row>
    <row r="33" spans="1:9" x14ac:dyDescent="0.25">
      <c r="A33" s="1212" t="s">
        <v>56</v>
      </c>
      <c r="B33" s="1212"/>
      <c r="C33" s="1212"/>
      <c r="D33" s="1250"/>
      <c r="E33" s="1212"/>
      <c r="F33" s="1212"/>
      <c r="G33" s="1213"/>
      <c r="H33" s="1213"/>
      <c r="I33" s="1213"/>
    </row>
    <row r="34" spans="1:9" x14ac:dyDescent="0.25">
      <c r="A34" s="1212"/>
      <c r="B34" s="1212"/>
      <c r="C34" s="1212"/>
      <c r="D34" s="1250"/>
      <c r="E34" s="1212"/>
      <c r="F34" s="1212"/>
      <c r="G34" s="1213"/>
      <c r="H34" s="1213"/>
      <c r="I34" s="1213"/>
    </row>
    <row r="35" spans="1:9" x14ac:dyDescent="0.25">
      <c r="A35" s="1243" t="s">
        <v>57</v>
      </c>
      <c r="B35" s="1251" t="s">
        <v>58</v>
      </c>
      <c r="C35" s="1216" t="s">
        <v>62</v>
      </c>
      <c r="D35" s="1252" t="s">
        <v>60</v>
      </c>
      <c r="E35" s="1251" t="s">
        <v>61</v>
      </c>
      <c r="F35" s="1216" t="s">
        <v>62</v>
      </c>
      <c r="G35" s="1216"/>
      <c r="H35" s="1251" t="s">
        <v>184</v>
      </c>
      <c r="I35" s="1252"/>
    </row>
    <row r="36" spans="1:9" x14ac:dyDescent="0.25">
      <c r="A36" s="1217"/>
      <c r="B36" s="1226"/>
      <c r="C36" s="1217" t="s">
        <v>64</v>
      </c>
      <c r="D36" s="1253" t="s">
        <v>23</v>
      </c>
      <c r="E36" s="1254" t="s">
        <v>314</v>
      </c>
      <c r="F36" s="1229" t="s">
        <v>30</v>
      </c>
      <c r="G36" s="1229"/>
      <c r="H36" s="1254"/>
      <c r="I36" s="1253"/>
    </row>
    <row r="37" spans="1:9" x14ac:dyDescent="0.25">
      <c r="A37" s="1223"/>
      <c r="B37" s="1254" t="s">
        <v>66</v>
      </c>
      <c r="C37" s="1237">
        <v>4653</v>
      </c>
      <c r="D37" s="1253">
        <v>7350</v>
      </c>
      <c r="E37" s="1230">
        <v>1102.5</v>
      </c>
      <c r="F37" s="1231">
        <v>10900.5</v>
      </c>
      <c r="G37" s="1231"/>
      <c r="H37" s="1230">
        <v>10900.5</v>
      </c>
      <c r="I37" s="1253"/>
    </row>
    <row r="38" spans="1:9" x14ac:dyDescent="0.25">
      <c r="A38" s="1215" t="s">
        <v>67</v>
      </c>
      <c r="B38" s="1228"/>
      <c r="C38" s="1226"/>
      <c r="D38" s="1226"/>
      <c r="E38" s="1255"/>
      <c r="F38" s="1226"/>
      <c r="G38" s="1255"/>
      <c r="H38" s="1226"/>
      <c r="I38" s="1226"/>
    </row>
    <row r="39" spans="1:9" x14ac:dyDescent="0.25">
      <c r="A39" s="1212" t="s">
        <v>68</v>
      </c>
      <c r="B39" s="1228"/>
      <c r="C39" s="1226"/>
      <c r="D39" s="1226"/>
      <c r="E39" s="1226"/>
      <c r="F39" s="1226"/>
      <c r="G39" s="1226"/>
      <c r="H39" s="1226"/>
      <c r="I39" s="1213"/>
    </row>
    <row r="40" spans="1:9" x14ac:dyDescent="0.25">
      <c r="A40" s="1216" t="s">
        <v>69</v>
      </c>
      <c r="B40" s="1256" t="s">
        <v>70</v>
      </c>
      <c r="C40" s="1216" t="s">
        <v>71</v>
      </c>
      <c r="D40" s="1251" t="s">
        <v>72</v>
      </c>
      <c r="E40" s="1216" t="s">
        <v>73</v>
      </c>
      <c r="F40" s="1251" t="s">
        <v>74</v>
      </c>
      <c r="G40" s="1216" t="s">
        <v>75</v>
      </c>
      <c r="H40" s="1252" t="s">
        <v>76</v>
      </c>
      <c r="I40" s="1216" t="s">
        <v>19</v>
      </c>
    </row>
    <row r="41" spans="1:9" x14ac:dyDescent="0.25">
      <c r="A41" s="1217"/>
      <c r="B41" s="1257" t="s">
        <v>77</v>
      </c>
      <c r="C41" s="1217" t="s">
        <v>78</v>
      </c>
      <c r="D41" s="1226" t="s">
        <v>79</v>
      </c>
      <c r="E41" s="1217" t="s">
        <v>80</v>
      </c>
      <c r="F41" s="1226" t="s">
        <v>81</v>
      </c>
      <c r="G41" s="1217" t="s">
        <v>82</v>
      </c>
      <c r="H41" s="1255" t="s">
        <v>83</v>
      </c>
      <c r="I41" s="1217" t="s">
        <v>84</v>
      </c>
    </row>
    <row r="42" spans="1:9" x14ac:dyDescent="0.25">
      <c r="A42" s="1229"/>
      <c r="B42" s="1258"/>
      <c r="C42" s="1229"/>
      <c r="D42" s="1254"/>
      <c r="E42" s="1229"/>
      <c r="F42" s="1254" t="s">
        <v>85</v>
      </c>
      <c r="G42" s="1229" t="s">
        <v>86</v>
      </c>
      <c r="H42" s="1253"/>
      <c r="I42" s="1229" t="s">
        <v>151</v>
      </c>
    </row>
    <row r="43" spans="1:9" x14ac:dyDescent="0.25">
      <c r="A43" s="1217" t="s">
        <v>103</v>
      </c>
      <c r="B43" s="1228" t="s">
        <v>451</v>
      </c>
      <c r="C43" s="1257">
        <v>0</v>
      </c>
      <c r="D43" s="1217">
        <v>-496.12</v>
      </c>
      <c r="E43" s="1226"/>
      <c r="F43" s="1217">
        <v>0</v>
      </c>
      <c r="G43" s="1226">
        <v>0</v>
      </c>
      <c r="H43" s="1217">
        <v>-496.12</v>
      </c>
      <c r="I43" s="1217">
        <v>-496.12</v>
      </c>
    </row>
    <row r="44" spans="1:9" x14ac:dyDescent="0.25">
      <c r="A44" s="1229"/>
      <c r="B44" s="1258" t="s">
        <v>203</v>
      </c>
      <c r="C44" s="1222"/>
      <c r="D44" s="1229"/>
      <c r="E44" s="1254"/>
      <c r="F44" s="1229"/>
      <c r="G44" s="1254"/>
      <c r="H44" s="1229"/>
      <c r="I44" s="1229"/>
    </row>
    <row r="45" spans="1:9" x14ac:dyDescent="0.25">
      <c r="A45" s="1219" t="s">
        <v>452</v>
      </c>
      <c r="B45" s="1219" t="s">
        <v>88</v>
      </c>
      <c r="C45" s="1224">
        <v>25.1</v>
      </c>
      <c r="D45" s="1227">
        <v>27718.83</v>
      </c>
      <c r="E45" s="1259">
        <v>379374.6</v>
      </c>
      <c r="F45" s="1219">
        <v>365233.01</v>
      </c>
      <c r="G45" s="1259">
        <v>379374.6</v>
      </c>
      <c r="H45" s="1237">
        <v>13577.240000000049</v>
      </c>
      <c r="I45" s="1227"/>
    </row>
    <row r="46" spans="1:9" x14ac:dyDescent="0.25">
      <c r="A46" s="1219" t="s">
        <v>69</v>
      </c>
      <c r="B46" s="1219" t="s">
        <v>158</v>
      </c>
      <c r="C46" s="1241">
        <v>17.260000000000002</v>
      </c>
      <c r="D46" s="1219"/>
      <c r="E46" s="1220"/>
      <c r="F46" s="1219"/>
      <c r="G46" s="1220"/>
      <c r="H46" s="1219"/>
      <c r="I46" s="1219"/>
    </row>
    <row r="47" spans="1:9" x14ac:dyDescent="0.25">
      <c r="A47" s="1219" t="s">
        <v>48</v>
      </c>
      <c r="B47" s="1219" t="s">
        <v>91</v>
      </c>
      <c r="C47" s="1241">
        <v>49.228999999999999</v>
      </c>
      <c r="D47" s="1219">
        <v>-148807.31</v>
      </c>
      <c r="E47" s="1220">
        <v>1196354.45</v>
      </c>
      <c r="F47" s="1219">
        <v>1111080.43</v>
      </c>
      <c r="G47" s="1220">
        <v>1196354.45</v>
      </c>
      <c r="H47" s="1237">
        <v>-234081.33000000007</v>
      </c>
      <c r="I47" s="1219">
        <v>-234081.33000000007</v>
      </c>
    </row>
    <row r="48" spans="1:9" x14ac:dyDescent="0.25">
      <c r="A48" s="1212" t="s">
        <v>374</v>
      </c>
      <c r="B48" s="1212"/>
      <c r="C48" s="1212"/>
      <c r="D48" s="1212"/>
      <c r="E48" s="1212"/>
      <c r="F48" s="1212"/>
      <c r="G48" s="1212"/>
      <c r="H48" s="1212"/>
      <c r="I48" s="1213"/>
    </row>
    <row r="49" spans="1:9" x14ac:dyDescent="0.25">
      <c r="A49" s="1215" t="s">
        <v>205</v>
      </c>
      <c r="B49" s="1212"/>
      <c r="C49" s="1212"/>
      <c r="D49" s="1212"/>
      <c r="E49" s="1212"/>
      <c r="F49" s="1212"/>
      <c r="G49" s="1212"/>
      <c r="H49" s="1212"/>
      <c r="I49" s="1213"/>
    </row>
    <row r="50" spans="1:9" x14ac:dyDescent="0.25">
      <c r="A50" s="1260" t="s">
        <v>12</v>
      </c>
      <c r="B50" s="1216" t="s">
        <v>94</v>
      </c>
      <c r="C50" s="1251" t="s">
        <v>95</v>
      </c>
      <c r="D50" s="1251"/>
      <c r="E50" s="1251"/>
      <c r="F50" s="1260" t="s">
        <v>162</v>
      </c>
      <c r="G50" s="1251"/>
      <c r="H50" s="1252"/>
      <c r="I50" s="1216" t="s">
        <v>97</v>
      </c>
    </row>
    <row r="51" spans="1:9" x14ac:dyDescent="0.25">
      <c r="A51" s="1228" t="s">
        <v>98</v>
      </c>
      <c r="B51" s="1217" t="s">
        <v>99</v>
      </c>
      <c r="C51" s="1226"/>
      <c r="D51" s="1226"/>
      <c r="E51" s="1226"/>
      <c r="F51" s="1228" t="s">
        <v>453</v>
      </c>
      <c r="G51" s="1226"/>
      <c r="H51" s="1255"/>
      <c r="I51" s="1217" t="s">
        <v>101</v>
      </c>
    </row>
    <row r="52" spans="1:9" x14ac:dyDescent="0.25">
      <c r="A52" s="1228"/>
      <c r="B52" s="1229"/>
      <c r="C52" s="1226"/>
      <c r="D52" s="1226"/>
      <c r="E52" s="1226"/>
      <c r="F52" s="1228" t="s">
        <v>454</v>
      </c>
      <c r="G52" s="1226"/>
      <c r="H52" s="1255"/>
      <c r="I52" s="1217"/>
    </row>
    <row r="53" spans="1:9" x14ac:dyDescent="0.25">
      <c r="A53" s="1261" t="s">
        <v>103</v>
      </c>
      <c r="B53" s="1245"/>
      <c r="C53" s="1262" t="s">
        <v>104</v>
      </c>
      <c r="D53" s="1262"/>
      <c r="E53" s="1262"/>
      <c r="F53" s="1260"/>
      <c r="G53" s="1251"/>
      <c r="H53" s="1252"/>
      <c r="I53" s="1216"/>
    </row>
    <row r="54" spans="1:9" x14ac:dyDescent="0.25">
      <c r="A54" s="1263"/>
      <c r="B54" s="1217"/>
      <c r="C54" s="1226" t="s">
        <v>55</v>
      </c>
      <c r="D54" s="1226"/>
      <c r="E54" s="1226"/>
      <c r="F54" s="1228" t="s">
        <v>69</v>
      </c>
      <c r="G54" s="1236"/>
      <c r="H54" s="1255" t="s">
        <v>69</v>
      </c>
      <c r="I54" s="1217" t="s">
        <v>69</v>
      </c>
    </row>
    <row r="55" spans="1:9" x14ac:dyDescent="0.25">
      <c r="A55" s="1263" t="s">
        <v>105</v>
      </c>
      <c r="B55" s="1264">
        <v>42464</v>
      </c>
      <c r="C55" s="1226" t="s">
        <v>455</v>
      </c>
      <c r="D55" s="1226"/>
      <c r="E55" s="1226"/>
      <c r="F55" s="1228"/>
      <c r="G55" s="1236">
        <v>15.37117625529805</v>
      </c>
      <c r="H55" s="1255"/>
      <c r="I55" s="1217">
        <v>52078.16</v>
      </c>
    </row>
    <row r="56" spans="1:9" x14ac:dyDescent="0.25">
      <c r="A56" s="1263" t="s">
        <v>38</v>
      </c>
      <c r="B56" s="1264">
        <v>42531</v>
      </c>
      <c r="C56" s="1226" t="s">
        <v>343</v>
      </c>
      <c r="D56" s="1226"/>
      <c r="E56" s="1226"/>
      <c r="F56" s="1228"/>
      <c r="G56" s="1236">
        <v>6.0211803874806673</v>
      </c>
      <c r="H56" s="1255"/>
      <c r="I56" s="1217">
        <v>20400</v>
      </c>
    </row>
    <row r="57" spans="1:9" x14ac:dyDescent="0.25">
      <c r="A57" s="1263" t="s">
        <v>40</v>
      </c>
      <c r="B57" s="1264">
        <v>42464</v>
      </c>
      <c r="C57" s="1226" t="s">
        <v>456</v>
      </c>
      <c r="D57" s="1226"/>
      <c r="E57" s="1226"/>
      <c r="F57" s="1228"/>
      <c r="G57" s="1236">
        <v>1.6014568895290493</v>
      </c>
      <c r="H57" s="1255"/>
      <c r="I57" s="1217">
        <v>5425.8</v>
      </c>
    </row>
    <row r="58" spans="1:9" x14ac:dyDescent="0.25">
      <c r="A58" s="1263" t="s">
        <v>42</v>
      </c>
      <c r="B58" s="1264">
        <v>42430</v>
      </c>
      <c r="C58" s="1226" t="s">
        <v>457</v>
      </c>
      <c r="D58" s="1226"/>
      <c r="E58" s="1226"/>
      <c r="F58" s="1228"/>
      <c r="G58" s="1236">
        <v>0.70837416323301972</v>
      </c>
      <c r="H58" s="1255"/>
      <c r="I58" s="1217">
        <v>2400</v>
      </c>
    </row>
    <row r="59" spans="1:9" x14ac:dyDescent="0.25">
      <c r="A59" s="1263"/>
      <c r="B59" s="1217"/>
      <c r="C59" s="1215" t="s">
        <v>111</v>
      </c>
      <c r="D59" s="1215"/>
      <c r="E59" s="1215"/>
      <c r="F59" s="1257"/>
      <c r="G59" s="1265">
        <v>23.702187695540786</v>
      </c>
      <c r="H59" s="1266"/>
      <c r="I59" s="1245">
        <v>80303.960000000006</v>
      </c>
    </row>
    <row r="60" spans="1:9" x14ac:dyDescent="0.25">
      <c r="A60" s="1216"/>
      <c r="B60" s="1216"/>
      <c r="C60" s="1260"/>
      <c r="D60" s="1251"/>
      <c r="E60" s="1252"/>
      <c r="F60" s="1260"/>
      <c r="G60" s="1234"/>
      <c r="H60" s="1252"/>
      <c r="I60" s="1216"/>
    </row>
    <row r="61" spans="1:9" x14ac:dyDescent="0.25">
      <c r="A61" s="1216" t="s">
        <v>46</v>
      </c>
      <c r="B61" s="1243" t="s">
        <v>112</v>
      </c>
      <c r="C61" s="1256" t="s">
        <v>113</v>
      </c>
      <c r="D61" s="1251"/>
      <c r="E61" s="1252"/>
      <c r="F61" s="1260" t="s">
        <v>114</v>
      </c>
      <c r="G61" s="1234"/>
      <c r="H61" s="1252"/>
      <c r="I61" s="1216"/>
    </row>
    <row r="62" spans="1:9" x14ac:dyDescent="0.25">
      <c r="A62" s="1263" t="s">
        <v>167</v>
      </c>
      <c r="B62" s="1264"/>
      <c r="C62" s="1228"/>
      <c r="D62" s="1226"/>
      <c r="E62" s="1255"/>
      <c r="F62" s="1228"/>
      <c r="G62" s="1236"/>
      <c r="H62" s="1255"/>
      <c r="I62" s="1217"/>
    </row>
    <row r="63" spans="1:9" x14ac:dyDescent="0.25">
      <c r="A63" s="1263"/>
      <c r="B63" s="1264"/>
      <c r="C63" s="1226"/>
      <c r="D63" s="1226"/>
      <c r="E63" s="1226"/>
      <c r="F63" s="1228"/>
      <c r="G63" s="1236"/>
      <c r="H63" s="1255"/>
      <c r="I63" s="1217"/>
    </row>
    <row r="64" spans="1:9" x14ac:dyDescent="0.25">
      <c r="A64" s="1267"/>
      <c r="B64" s="1229" t="s">
        <v>112</v>
      </c>
      <c r="C64" s="1222" t="s">
        <v>111</v>
      </c>
      <c r="D64" s="1224"/>
      <c r="E64" s="1268"/>
      <c r="F64" s="1222" t="s">
        <v>69</v>
      </c>
      <c r="G64" s="1269">
        <v>0</v>
      </c>
      <c r="H64" s="1268"/>
      <c r="I64" s="1223">
        <v>0</v>
      </c>
    </row>
    <row r="65" spans="1:9" x14ac:dyDescent="0.25">
      <c r="A65" s="1213"/>
      <c r="B65" s="1213"/>
      <c r="C65" s="1213"/>
      <c r="D65" s="1213"/>
      <c r="E65" s="1213"/>
      <c r="F65" s="1213"/>
      <c r="G65" s="1213"/>
      <c r="H65" s="1213"/>
      <c r="I65" s="1213"/>
    </row>
    <row r="66" spans="1:9" x14ac:dyDescent="0.25">
      <c r="A66" s="1213" t="s">
        <v>115</v>
      </c>
      <c r="B66" s="1213"/>
      <c r="C66" s="1213"/>
      <c r="D66" s="1213" t="s">
        <v>458</v>
      </c>
      <c r="E66" s="1213"/>
      <c r="F66" s="1213"/>
      <c r="G66" s="1213"/>
      <c r="H66" s="1213"/>
      <c r="I66" s="1213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L9" sqref="L9"/>
    </sheetView>
  </sheetViews>
  <sheetFormatPr defaultRowHeight="15" x14ac:dyDescent="0.25"/>
  <cols>
    <col min="2" max="2" width="35.85546875" bestFit="1" customWidth="1"/>
    <col min="9" max="9" width="18.28515625" bestFit="1" customWidth="1"/>
  </cols>
  <sheetData>
    <row r="1" spans="1:9" x14ac:dyDescent="0.25">
      <c r="A1" s="5054" t="s">
        <v>1258</v>
      </c>
      <c r="B1" s="5054"/>
      <c r="C1" s="5054"/>
      <c r="D1" s="5053"/>
      <c r="E1" s="5053"/>
      <c r="F1" s="5053"/>
      <c r="G1" s="5053"/>
      <c r="H1" s="5053"/>
      <c r="I1" s="5053"/>
    </row>
    <row r="2" spans="1:9" x14ac:dyDescent="0.25">
      <c r="A2" s="5054" t="s">
        <v>1</v>
      </c>
      <c r="B2" s="5054"/>
      <c r="C2" s="5054"/>
      <c r="D2" s="5054"/>
      <c r="E2" s="5054"/>
      <c r="F2" s="5054"/>
      <c r="G2" s="5054"/>
      <c r="H2" s="5054"/>
      <c r="I2" s="5055"/>
    </row>
    <row r="3" spans="1:9" x14ac:dyDescent="0.25">
      <c r="A3" s="5054" t="s">
        <v>2</v>
      </c>
      <c r="B3" s="5054"/>
      <c r="C3" s="5054"/>
      <c r="D3" s="5054"/>
      <c r="E3" s="5054"/>
      <c r="F3" s="5054"/>
      <c r="G3" s="5054"/>
      <c r="H3" s="5054"/>
      <c r="I3" s="5056"/>
    </row>
    <row r="4" spans="1:9" x14ac:dyDescent="0.25">
      <c r="A4" s="5054" t="s">
        <v>3</v>
      </c>
      <c r="B4" s="5054"/>
      <c r="C4" s="5054"/>
      <c r="D4" s="5054"/>
      <c r="E4" s="5054"/>
      <c r="F4" s="5054"/>
      <c r="G4" s="5054"/>
      <c r="H4" s="5054"/>
      <c r="I4" s="5056"/>
    </row>
    <row r="5" spans="1:9" x14ac:dyDescent="0.25">
      <c r="A5" s="5054" t="s">
        <v>4</v>
      </c>
      <c r="B5" s="5056"/>
      <c r="C5" s="5056"/>
      <c r="D5" s="5056"/>
      <c r="E5" s="5054"/>
      <c r="F5" s="5054"/>
      <c r="G5" s="5054"/>
      <c r="H5" s="5054"/>
      <c r="I5" s="5056"/>
    </row>
    <row r="6" spans="1:9" x14ac:dyDescent="0.25">
      <c r="A6" s="5054" t="s">
        <v>1259</v>
      </c>
      <c r="B6" s="5054"/>
      <c r="C6" s="5054"/>
      <c r="D6" s="5056"/>
      <c r="E6" s="5056"/>
      <c r="F6" s="5056"/>
      <c r="G6" s="5056"/>
      <c r="H6" s="5056"/>
      <c r="I6" s="5056"/>
    </row>
    <row r="7" spans="1:9" x14ac:dyDescent="0.25">
      <c r="A7" s="5056" t="s">
        <v>1260</v>
      </c>
      <c r="B7" s="5056"/>
      <c r="C7" s="5056"/>
      <c r="D7" s="5056"/>
      <c r="E7" s="5056"/>
      <c r="F7" s="5056"/>
      <c r="G7" s="5056"/>
      <c r="H7" s="5056"/>
      <c r="I7" s="5056"/>
    </row>
    <row r="8" spans="1:9" x14ac:dyDescent="0.25">
      <c r="A8" s="5056" t="s">
        <v>1261</v>
      </c>
      <c r="B8" s="5056"/>
      <c r="C8" s="5056"/>
      <c r="D8" s="5056"/>
      <c r="E8" s="5056"/>
      <c r="F8" s="5056"/>
      <c r="G8" s="5056"/>
      <c r="H8" s="5056"/>
      <c r="I8" s="5056"/>
    </row>
    <row r="9" spans="1:9" x14ac:dyDescent="0.25">
      <c r="A9" s="5056" t="s">
        <v>175</v>
      </c>
      <c r="B9" s="5056"/>
      <c r="C9" s="5056"/>
      <c r="D9" s="5056"/>
      <c r="E9" s="5056"/>
      <c r="F9" s="5056"/>
      <c r="G9" s="5056"/>
      <c r="H9" s="5056"/>
      <c r="I9" s="5056"/>
    </row>
    <row r="10" spans="1:9" x14ac:dyDescent="0.25">
      <c r="A10" s="5054" t="s">
        <v>9</v>
      </c>
      <c r="B10" s="5054"/>
      <c r="C10" s="5054"/>
      <c r="D10" s="5054"/>
      <c r="E10" s="5054"/>
      <c r="F10" s="5054"/>
      <c r="G10" s="5054"/>
      <c r="H10" s="5054"/>
      <c r="I10" s="5054"/>
    </row>
    <row r="11" spans="1:9" x14ac:dyDescent="0.25">
      <c r="A11" s="5054" t="s">
        <v>10</v>
      </c>
      <c r="B11" s="5054"/>
      <c r="C11" s="5054"/>
      <c r="D11" s="5054"/>
      <c r="E11" s="5054"/>
      <c r="F11" s="5054"/>
      <c r="G11" s="5054"/>
      <c r="H11" s="5054"/>
      <c r="I11" s="5054"/>
    </row>
    <row r="12" spans="1:9" x14ac:dyDescent="0.25">
      <c r="A12" s="5057" t="s">
        <v>11</v>
      </c>
      <c r="B12" s="5054"/>
      <c r="C12" s="5054"/>
      <c r="D12" s="5054"/>
      <c r="E12" s="5054"/>
      <c r="F12" s="5054"/>
      <c r="G12" s="5054"/>
      <c r="H12" s="5054"/>
      <c r="I12" s="5054"/>
    </row>
    <row r="13" spans="1:9" x14ac:dyDescent="0.25">
      <c r="A13" s="5058" t="s">
        <v>12</v>
      </c>
      <c r="B13" s="5058" t="s">
        <v>13</v>
      </c>
      <c r="C13" s="5058" t="s">
        <v>14</v>
      </c>
      <c r="D13" s="5058" t="s">
        <v>15</v>
      </c>
      <c r="E13" s="5058" t="s">
        <v>16</v>
      </c>
      <c r="F13" s="5058" t="s">
        <v>17</v>
      </c>
      <c r="G13" s="5058" t="s">
        <v>18</v>
      </c>
      <c r="H13" s="5058" t="s">
        <v>15</v>
      </c>
      <c r="I13" s="5058" t="s">
        <v>19</v>
      </c>
    </row>
    <row r="14" spans="1:9" x14ac:dyDescent="0.25">
      <c r="A14" s="5059" t="s">
        <v>20</v>
      </c>
      <c r="B14" s="5059"/>
      <c r="C14" s="5059" t="s">
        <v>127</v>
      </c>
      <c r="D14" s="5059" t="s">
        <v>22</v>
      </c>
      <c r="E14" s="5059" t="s">
        <v>23</v>
      </c>
      <c r="F14" s="5059" t="s">
        <v>23</v>
      </c>
      <c r="G14" s="5059" t="s">
        <v>24</v>
      </c>
      <c r="H14" s="5059" t="s">
        <v>25</v>
      </c>
      <c r="I14" s="5059" t="s">
        <v>129</v>
      </c>
    </row>
    <row r="15" spans="1:9" x14ac:dyDescent="0.25">
      <c r="A15" s="5059"/>
      <c r="B15" s="5059"/>
      <c r="C15" s="5059" t="s">
        <v>27</v>
      </c>
      <c r="D15" s="5059" t="s">
        <v>28</v>
      </c>
      <c r="E15" s="5059"/>
      <c r="F15" s="5059"/>
      <c r="G15" s="5059" t="s">
        <v>29</v>
      </c>
      <c r="H15" s="5059" t="s">
        <v>30</v>
      </c>
      <c r="I15" s="5059" t="s">
        <v>131</v>
      </c>
    </row>
    <row r="16" spans="1:9" x14ac:dyDescent="0.25">
      <c r="A16" s="5059"/>
      <c r="B16" s="5059"/>
      <c r="C16" s="5059" t="s">
        <v>32</v>
      </c>
      <c r="D16" s="5059" t="s">
        <v>33</v>
      </c>
      <c r="E16" s="5059" t="s">
        <v>33</v>
      </c>
      <c r="F16" s="5059" t="s">
        <v>33</v>
      </c>
      <c r="G16" s="5059" t="s">
        <v>33</v>
      </c>
      <c r="H16" s="5059" t="s">
        <v>33</v>
      </c>
      <c r="I16" s="5059" t="s">
        <v>34</v>
      </c>
    </row>
    <row r="17" spans="1:9" x14ac:dyDescent="0.25">
      <c r="A17" s="5060">
        <v>1</v>
      </c>
      <c r="B17" s="5061">
        <v>2</v>
      </c>
      <c r="C17" s="5060">
        <v>3</v>
      </c>
      <c r="D17" s="5061">
        <v>4</v>
      </c>
      <c r="E17" s="5060">
        <v>5</v>
      </c>
      <c r="F17" s="5061">
        <v>6</v>
      </c>
      <c r="G17" s="5060">
        <v>7</v>
      </c>
      <c r="H17" s="5061">
        <v>8</v>
      </c>
      <c r="I17" s="5061">
        <v>9</v>
      </c>
    </row>
    <row r="18" spans="1:9" x14ac:dyDescent="0.25">
      <c r="A18" s="5062">
        <v>1</v>
      </c>
      <c r="B18" s="5063" t="s">
        <v>1262</v>
      </c>
      <c r="C18" s="5063">
        <v>7.97</v>
      </c>
      <c r="D18" s="5064">
        <v>-27521.82</v>
      </c>
      <c r="E18" s="5063">
        <v>391202.33</v>
      </c>
      <c r="F18" s="5063">
        <v>404169.75</v>
      </c>
      <c r="G18" s="5063">
        <v>391202.33</v>
      </c>
      <c r="H18" s="5065">
        <v>-14554.400000000023</v>
      </c>
      <c r="I18" s="5064">
        <v>-14554.400000000023</v>
      </c>
    </row>
    <row r="19" spans="1:9" x14ac:dyDescent="0.25">
      <c r="A19" s="5059" t="s">
        <v>36</v>
      </c>
      <c r="B19" s="5059" t="s">
        <v>37</v>
      </c>
      <c r="C19" s="5066">
        <v>2.62</v>
      </c>
      <c r="D19" s="5067"/>
      <c r="E19" s="5068">
        <v>121272.72230000001</v>
      </c>
      <c r="F19" s="5069">
        <v>125292.6225</v>
      </c>
      <c r="G19" s="5069">
        <v>121272.72230000001</v>
      </c>
      <c r="H19" s="5070"/>
      <c r="I19" s="5067"/>
    </row>
    <row r="20" spans="1:9" x14ac:dyDescent="0.25">
      <c r="A20" s="5071" t="s">
        <v>38</v>
      </c>
      <c r="B20" s="5058" t="s">
        <v>39</v>
      </c>
      <c r="C20" s="5072">
        <v>1.33</v>
      </c>
      <c r="D20" s="5067"/>
      <c r="E20" s="5067">
        <v>62592.372800000005</v>
      </c>
      <c r="F20" s="5067">
        <v>64667.16</v>
      </c>
      <c r="G20" s="5067">
        <v>62592.372800000005</v>
      </c>
      <c r="H20" s="5073"/>
      <c r="I20" s="5067"/>
    </row>
    <row r="21" spans="1:9" x14ac:dyDescent="0.25">
      <c r="A21" s="5071" t="s">
        <v>40</v>
      </c>
      <c r="B21" s="5058" t="s">
        <v>41</v>
      </c>
      <c r="C21" s="5072">
        <v>1.63</v>
      </c>
      <c r="D21" s="5067"/>
      <c r="E21" s="5067">
        <v>74328.4427</v>
      </c>
      <c r="F21" s="5067">
        <v>76792.252500000002</v>
      </c>
      <c r="G21" s="5067">
        <v>74328.4427</v>
      </c>
      <c r="H21" s="5074"/>
      <c r="I21" s="5067"/>
    </row>
    <row r="22" spans="1:9" x14ac:dyDescent="0.25">
      <c r="A22" s="5075" t="s">
        <v>42</v>
      </c>
      <c r="B22" s="5061" t="s">
        <v>43</v>
      </c>
      <c r="C22" s="5060">
        <v>2.39</v>
      </c>
      <c r="D22" s="5076"/>
      <c r="E22" s="5076">
        <v>109536.65240000002</v>
      </c>
      <c r="F22" s="5076">
        <v>32333.58</v>
      </c>
      <c r="G22" s="5076">
        <v>109536.65240000002</v>
      </c>
      <c r="H22" s="5077"/>
      <c r="I22" s="5076"/>
    </row>
    <row r="23" spans="1:9" x14ac:dyDescent="0.25">
      <c r="A23" s="5075" t="s">
        <v>1232</v>
      </c>
      <c r="B23" s="5061" t="s">
        <v>45</v>
      </c>
      <c r="C23" s="5060">
        <v>0.44296999999999997</v>
      </c>
      <c r="D23" s="5076"/>
      <c r="E23" s="5076">
        <v>23472.139800000001</v>
      </c>
      <c r="F23" s="5076">
        <v>24250.184999999998</v>
      </c>
      <c r="G23" s="5076">
        <v>23472.139800000001</v>
      </c>
      <c r="H23" s="5077"/>
      <c r="I23" s="5076"/>
    </row>
    <row r="24" spans="1:9" x14ac:dyDescent="0.25">
      <c r="A24" s="5063" t="s">
        <v>46</v>
      </c>
      <c r="B24" s="5063" t="s">
        <v>136</v>
      </c>
      <c r="C24" s="5078">
        <v>3.15</v>
      </c>
      <c r="D24" s="5064">
        <v>-20604.47</v>
      </c>
      <c r="E24" s="5079">
        <v>141182.54999999999</v>
      </c>
      <c r="F24" s="5064">
        <v>144877.6</v>
      </c>
      <c r="G24" s="5065">
        <v>141182.54999999999</v>
      </c>
      <c r="H24" s="5065">
        <v>-16909.419999999984</v>
      </c>
      <c r="I24" s="5064">
        <v>-16909.419999999984</v>
      </c>
    </row>
    <row r="25" spans="1:9" x14ac:dyDescent="0.25">
      <c r="A25" s="5063" t="s">
        <v>48</v>
      </c>
      <c r="B25" s="5063" t="s">
        <v>179</v>
      </c>
      <c r="C25" s="5078">
        <v>0.92</v>
      </c>
      <c r="D25" s="5064">
        <v>-6208.69</v>
      </c>
      <c r="E25" s="5063">
        <v>43746</v>
      </c>
      <c r="F25" s="5064">
        <v>44699.55</v>
      </c>
      <c r="G25" s="5057">
        <v>43746</v>
      </c>
      <c r="H25" s="5065">
        <v>-5255.1399999999994</v>
      </c>
      <c r="I25" s="5064">
        <v>-5255.1399999999994</v>
      </c>
    </row>
    <row r="26" spans="1:9" x14ac:dyDescent="0.25">
      <c r="A26" s="5080" t="s">
        <v>52</v>
      </c>
      <c r="B26" s="5080" t="s">
        <v>47</v>
      </c>
      <c r="C26" s="5080">
        <v>2.98</v>
      </c>
      <c r="D26" s="5064">
        <v>-18262.89</v>
      </c>
      <c r="E26" s="5063">
        <v>141699</v>
      </c>
      <c r="F26" s="5064">
        <v>147239.59</v>
      </c>
      <c r="G26" s="5080">
        <v>141699</v>
      </c>
      <c r="H26" s="5081">
        <v>-12722.300000000003</v>
      </c>
      <c r="I26" s="5064">
        <v>-12722.300000000003</v>
      </c>
    </row>
    <row r="27" spans="1:9" x14ac:dyDescent="0.25">
      <c r="A27" s="5082" t="s">
        <v>57</v>
      </c>
      <c r="B27" s="5082" t="s">
        <v>199</v>
      </c>
      <c r="C27" s="5078">
        <v>1.82</v>
      </c>
      <c r="D27" s="5083">
        <v>-138176.73000000001</v>
      </c>
      <c r="E27" s="5063">
        <v>147742.44</v>
      </c>
      <c r="F27" s="5063">
        <v>168822.66</v>
      </c>
      <c r="G27" s="5063">
        <v>10821.84</v>
      </c>
      <c r="H27" s="5065">
        <v>19824.089999999993</v>
      </c>
      <c r="I27" s="5083"/>
    </row>
    <row r="28" spans="1:9" x14ac:dyDescent="0.25">
      <c r="A28" s="5082"/>
      <c r="B28" s="5058" t="s">
        <v>50</v>
      </c>
      <c r="C28" s="5078"/>
      <c r="D28" s="5065"/>
      <c r="E28" s="5063"/>
      <c r="F28" s="5063">
        <v>168822.66</v>
      </c>
      <c r="G28" s="5078"/>
      <c r="H28" s="5062"/>
      <c r="I28" s="5084"/>
    </row>
    <row r="29" spans="1:9" x14ac:dyDescent="0.25">
      <c r="A29" s="5082"/>
      <c r="B29" s="5058" t="s">
        <v>1263</v>
      </c>
      <c r="C29" s="5078"/>
      <c r="D29" s="5065"/>
      <c r="E29" s="5063"/>
      <c r="F29" s="5063">
        <v>0</v>
      </c>
      <c r="G29" s="5078"/>
      <c r="H29" s="5062"/>
      <c r="I29" s="5083"/>
    </row>
    <row r="30" spans="1:9" x14ac:dyDescent="0.25">
      <c r="A30" s="5080" t="s">
        <v>181</v>
      </c>
      <c r="B30" s="5080" t="s">
        <v>1264</v>
      </c>
      <c r="C30" s="5085">
        <v>0</v>
      </c>
      <c r="D30" s="5062">
        <v>0</v>
      </c>
      <c r="E30" s="5063"/>
      <c r="F30" s="5063">
        <v>0</v>
      </c>
      <c r="G30" s="5078"/>
      <c r="H30" s="5080">
        <v>0</v>
      </c>
      <c r="I30" s="5086"/>
    </row>
    <row r="31" spans="1:9" x14ac:dyDescent="0.25">
      <c r="A31" s="5059"/>
      <c r="B31" s="5087" t="s">
        <v>55</v>
      </c>
      <c r="C31" s="5088"/>
      <c r="D31" s="5089"/>
      <c r="E31" s="5059"/>
      <c r="F31" s="5059"/>
      <c r="G31" s="5088"/>
      <c r="H31" s="5089"/>
      <c r="I31" s="5090"/>
    </row>
    <row r="32" spans="1:9" x14ac:dyDescent="0.25">
      <c r="A32" s="5061"/>
      <c r="B32" s="5061" t="s">
        <v>50</v>
      </c>
      <c r="C32" s="5060"/>
      <c r="D32" s="5091"/>
      <c r="E32" s="5061">
        <v>0</v>
      </c>
      <c r="F32" s="5061">
        <v>0</v>
      </c>
      <c r="G32" s="5060">
        <v>0</v>
      </c>
      <c r="H32" s="5091"/>
      <c r="I32" s="5076"/>
    </row>
    <row r="33" spans="1:9" x14ac:dyDescent="0.25">
      <c r="A33" s="5091"/>
      <c r="B33" s="5087"/>
      <c r="C33" s="5060"/>
      <c r="D33" s="5061"/>
      <c r="E33" s="5060"/>
      <c r="F33" s="5061"/>
      <c r="G33" s="5060"/>
      <c r="H33" s="5061"/>
      <c r="I33" s="5092"/>
    </row>
    <row r="34" spans="1:9" x14ac:dyDescent="0.25">
      <c r="A34" s="5054" t="s">
        <v>56</v>
      </c>
      <c r="B34" s="5054"/>
      <c r="C34" s="5054"/>
      <c r="D34" s="5093"/>
      <c r="E34" s="5054"/>
      <c r="F34" s="5056"/>
      <c r="G34" s="5056"/>
      <c r="H34" s="5056"/>
      <c r="I34" s="5056"/>
    </row>
    <row r="35" spans="1:9" x14ac:dyDescent="0.25">
      <c r="A35" s="5082" t="s">
        <v>182</v>
      </c>
      <c r="B35" s="5072" t="s">
        <v>58</v>
      </c>
      <c r="C35" s="5058" t="s">
        <v>62</v>
      </c>
      <c r="D35" s="5094" t="s">
        <v>60</v>
      </c>
      <c r="E35" s="5072" t="s">
        <v>61</v>
      </c>
      <c r="F35" s="5058" t="s">
        <v>148</v>
      </c>
      <c r="G35" s="5058"/>
      <c r="H35" s="5072" t="s">
        <v>184</v>
      </c>
      <c r="I35" s="5094"/>
    </row>
    <row r="36" spans="1:9" x14ac:dyDescent="0.25">
      <c r="A36" s="5059"/>
      <c r="B36" s="5066" t="s">
        <v>66</v>
      </c>
      <c r="C36" s="5087" t="s">
        <v>64</v>
      </c>
      <c r="D36" s="5095" t="s">
        <v>23</v>
      </c>
      <c r="E36" s="5066" t="s">
        <v>314</v>
      </c>
      <c r="F36" s="5087" t="s">
        <v>657</v>
      </c>
      <c r="G36" s="5087"/>
      <c r="H36" s="5066"/>
      <c r="I36" s="5095"/>
    </row>
    <row r="37" spans="1:9" x14ac:dyDescent="0.25">
      <c r="A37" s="5096"/>
      <c r="B37" s="5053"/>
      <c r="C37" s="5097">
        <v>4653</v>
      </c>
      <c r="D37" s="5058">
        <v>7350</v>
      </c>
      <c r="E37" s="5098">
        <v>1102.5</v>
      </c>
      <c r="F37" s="5090"/>
      <c r="G37" s="5090"/>
      <c r="H37" s="5098">
        <v>8050.5</v>
      </c>
      <c r="I37" s="5099"/>
    </row>
    <row r="38" spans="1:9" x14ac:dyDescent="0.25">
      <c r="A38" s="5081"/>
      <c r="B38" s="5061" t="s">
        <v>1265</v>
      </c>
      <c r="C38" s="5100"/>
      <c r="D38" s="5061"/>
      <c r="E38" s="5100"/>
      <c r="F38" s="5076">
        <v>2850</v>
      </c>
      <c r="G38" s="5076"/>
      <c r="H38" s="5100"/>
      <c r="I38" s="5101"/>
    </row>
    <row r="39" spans="1:9" x14ac:dyDescent="0.25">
      <c r="A39" s="5054" t="s">
        <v>237</v>
      </c>
      <c r="B39" s="5054"/>
      <c r="C39" s="5054"/>
      <c r="D39" s="5093"/>
      <c r="E39" s="5054"/>
      <c r="F39" s="5054"/>
      <c r="G39" s="5054"/>
      <c r="H39" s="5054"/>
      <c r="I39" s="5054"/>
    </row>
    <row r="40" spans="1:9" x14ac:dyDescent="0.25">
      <c r="A40" s="5058" t="s">
        <v>69</v>
      </c>
      <c r="B40" s="5102" t="s">
        <v>70</v>
      </c>
      <c r="C40" s="5058" t="s">
        <v>71</v>
      </c>
      <c r="D40" s="5072" t="s">
        <v>72</v>
      </c>
      <c r="E40" s="5058" t="s">
        <v>73</v>
      </c>
      <c r="F40" s="5072" t="s">
        <v>74</v>
      </c>
      <c r="G40" s="5058" t="s">
        <v>238</v>
      </c>
      <c r="H40" s="5058" t="s">
        <v>76</v>
      </c>
      <c r="I40" s="5058" t="s">
        <v>19</v>
      </c>
    </row>
    <row r="41" spans="1:9" x14ac:dyDescent="0.25">
      <c r="A41" s="5059"/>
      <c r="B41" s="5103" t="s">
        <v>77</v>
      </c>
      <c r="C41" s="5059" t="s">
        <v>78</v>
      </c>
      <c r="D41" s="5088" t="s">
        <v>79</v>
      </c>
      <c r="E41" s="5059" t="s">
        <v>80</v>
      </c>
      <c r="F41" s="5088" t="s">
        <v>81</v>
      </c>
      <c r="G41" s="5059" t="s">
        <v>82</v>
      </c>
      <c r="H41" s="5059" t="s">
        <v>83</v>
      </c>
      <c r="I41" s="5059" t="s">
        <v>84</v>
      </c>
    </row>
    <row r="42" spans="1:9" x14ac:dyDescent="0.25">
      <c r="A42" s="5059"/>
      <c r="B42" s="5089"/>
      <c r="C42" s="5059"/>
      <c r="D42" s="5088"/>
      <c r="E42" s="5059"/>
      <c r="F42" s="5088" t="s">
        <v>85</v>
      </c>
      <c r="G42" s="5087" t="s">
        <v>86</v>
      </c>
      <c r="H42" s="5087"/>
      <c r="I42" s="5059" t="s">
        <v>30</v>
      </c>
    </row>
    <row r="43" spans="1:9" x14ac:dyDescent="0.25">
      <c r="A43" s="5061">
        <v>1</v>
      </c>
      <c r="B43" s="5061" t="s">
        <v>88</v>
      </c>
      <c r="C43" s="5104">
        <v>25.1</v>
      </c>
      <c r="D43" s="5061">
        <v>-40277.919999999998</v>
      </c>
      <c r="E43" s="5105">
        <v>304697.08</v>
      </c>
      <c r="F43" s="5061">
        <v>307915.15000000002</v>
      </c>
      <c r="G43" s="5105">
        <v>304697.08</v>
      </c>
      <c r="H43" s="5059">
        <v>-37059.849999999977</v>
      </c>
      <c r="I43" s="5061">
        <v>-37059.849999999977</v>
      </c>
    </row>
    <row r="44" spans="1:9" x14ac:dyDescent="0.25">
      <c r="A44" s="5059">
        <v>2</v>
      </c>
      <c r="B44" s="5059" t="s">
        <v>159</v>
      </c>
      <c r="C44" s="5054">
        <v>154.13460000000001</v>
      </c>
      <c r="D44" s="5061">
        <v>-110773.73</v>
      </c>
      <c r="E44" s="5056">
        <v>469173.38</v>
      </c>
      <c r="F44" s="5059">
        <v>471122.31</v>
      </c>
      <c r="G44" s="5056">
        <v>469173.38</v>
      </c>
      <c r="H44" s="5058">
        <v>-108824.79999999999</v>
      </c>
      <c r="I44" s="5061">
        <v>-108824.79999999999</v>
      </c>
    </row>
    <row r="45" spans="1:9" x14ac:dyDescent="0.25">
      <c r="A45" s="5061">
        <v>3</v>
      </c>
      <c r="B45" s="5061" t="s">
        <v>91</v>
      </c>
      <c r="C45" s="5104">
        <v>1914.46</v>
      </c>
      <c r="D45" s="5061">
        <v>-232975.68</v>
      </c>
      <c r="E45" s="5060">
        <v>1060473.1000000001</v>
      </c>
      <c r="F45" s="5061">
        <v>1003904.77</v>
      </c>
      <c r="G45" s="5060">
        <v>1060473.1000000001</v>
      </c>
      <c r="H45" s="5061">
        <v>-289544.01</v>
      </c>
      <c r="I45" s="5061">
        <v>-289544.01</v>
      </c>
    </row>
    <row r="46" spans="1:9" x14ac:dyDescent="0.25">
      <c r="A46" s="5054" t="s">
        <v>239</v>
      </c>
      <c r="B46" s="5054"/>
      <c r="C46" s="5054"/>
      <c r="D46" s="5054"/>
      <c r="E46" s="5054"/>
      <c r="F46" s="5054"/>
      <c r="G46" s="5054"/>
      <c r="H46" s="5054"/>
      <c r="I46" s="5056"/>
    </row>
    <row r="47" spans="1:9" x14ac:dyDescent="0.25">
      <c r="A47" s="5057" t="s">
        <v>240</v>
      </c>
      <c r="B47" s="5054"/>
      <c r="C47" s="5054"/>
      <c r="D47" s="5054"/>
      <c r="E47" s="5054"/>
      <c r="F47" s="5054"/>
      <c r="G47" s="5054"/>
      <c r="H47" s="5054"/>
      <c r="I47" s="5056"/>
    </row>
    <row r="48" spans="1:9" x14ac:dyDescent="0.25">
      <c r="A48" s="5106" t="s">
        <v>12</v>
      </c>
      <c r="B48" s="5058" t="s">
        <v>94</v>
      </c>
      <c r="C48" s="5072" t="s">
        <v>95</v>
      </c>
      <c r="D48" s="5072"/>
      <c r="E48" s="5072"/>
      <c r="F48" s="5106" t="s">
        <v>390</v>
      </c>
      <c r="G48" s="5072"/>
      <c r="H48" s="5094"/>
      <c r="I48" s="5058" t="s">
        <v>97</v>
      </c>
    </row>
    <row r="49" spans="1:9" x14ac:dyDescent="0.25">
      <c r="A49" s="5089" t="s">
        <v>98</v>
      </c>
      <c r="B49" s="5059" t="s">
        <v>99</v>
      </c>
      <c r="C49" s="5088"/>
      <c r="D49" s="5088"/>
      <c r="E49" s="5088"/>
      <c r="F49" s="5089" t="s">
        <v>1266</v>
      </c>
      <c r="G49" s="5088"/>
      <c r="H49" s="5099"/>
      <c r="I49" s="5059" t="s">
        <v>101</v>
      </c>
    </row>
    <row r="50" spans="1:9" x14ac:dyDescent="0.25">
      <c r="A50" s="5089"/>
      <c r="B50" s="5087"/>
      <c r="C50" s="5088"/>
      <c r="D50" s="5088"/>
      <c r="E50" s="5088"/>
      <c r="F50" s="5089" t="s">
        <v>242</v>
      </c>
      <c r="G50" s="5088"/>
      <c r="H50" s="5099"/>
      <c r="I50" s="5087"/>
    </row>
    <row r="51" spans="1:9" x14ac:dyDescent="0.25">
      <c r="A51" s="5107" t="s">
        <v>103</v>
      </c>
      <c r="B51" s="5096"/>
      <c r="C51" s="5108" t="s">
        <v>104</v>
      </c>
      <c r="D51" s="5108"/>
      <c r="E51" s="5108"/>
      <c r="F51" s="5106"/>
      <c r="G51" s="5072"/>
      <c r="H51" s="5094"/>
      <c r="I51" s="5059"/>
    </row>
    <row r="52" spans="1:9" x14ac:dyDescent="0.25">
      <c r="A52" s="5109"/>
      <c r="B52" s="5059"/>
      <c r="C52" s="5088" t="s">
        <v>55</v>
      </c>
      <c r="D52" s="5088"/>
      <c r="E52" s="5088"/>
      <c r="F52" s="5089" t="s">
        <v>69</v>
      </c>
      <c r="G52" s="5088" t="s">
        <v>69</v>
      </c>
      <c r="H52" s="5099" t="s">
        <v>69</v>
      </c>
      <c r="I52" s="5059" t="s">
        <v>69</v>
      </c>
    </row>
    <row r="53" spans="1:9" x14ac:dyDescent="0.25">
      <c r="A53" s="5109" t="s">
        <v>105</v>
      </c>
      <c r="B53" s="5110">
        <v>42571</v>
      </c>
      <c r="C53" s="5088" t="s">
        <v>1267</v>
      </c>
      <c r="D53" s="5088"/>
      <c r="E53" s="5088"/>
      <c r="F53" s="5089"/>
      <c r="G53" s="5098">
        <v>2.7303746688532864</v>
      </c>
      <c r="H53" s="5099"/>
      <c r="I53" s="5059">
        <v>10821.84</v>
      </c>
    </row>
    <row r="54" spans="1:9" x14ac:dyDescent="0.25">
      <c r="A54" s="5109"/>
      <c r="B54" s="5059"/>
      <c r="C54" s="5057" t="s">
        <v>111</v>
      </c>
      <c r="D54" s="5057"/>
      <c r="E54" s="5057"/>
      <c r="F54" s="5103"/>
      <c r="G54" s="5111">
        <v>2.7303746688532864</v>
      </c>
      <c r="H54" s="5112"/>
      <c r="I54" s="5096">
        <v>10821.84</v>
      </c>
    </row>
    <row r="55" spans="1:9" x14ac:dyDescent="0.25">
      <c r="A55" s="5058"/>
      <c r="B55" s="5058"/>
      <c r="C55" s="5106"/>
      <c r="D55" s="5072"/>
      <c r="E55" s="5094"/>
      <c r="F55" s="5106"/>
      <c r="G55" s="5072"/>
      <c r="H55" s="5094"/>
      <c r="I55" s="5058"/>
    </row>
    <row r="56" spans="1:9" x14ac:dyDescent="0.25">
      <c r="A56" s="5058" t="s">
        <v>46</v>
      </c>
      <c r="B56" s="5082" t="s">
        <v>112</v>
      </c>
      <c r="C56" s="5102" t="s">
        <v>113</v>
      </c>
      <c r="D56" s="5072"/>
      <c r="E56" s="5094"/>
      <c r="F56" s="5106" t="s">
        <v>114</v>
      </c>
      <c r="G56" s="5072"/>
      <c r="H56" s="5094"/>
      <c r="I56" s="5058"/>
    </row>
    <row r="57" spans="1:9" x14ac:dyDescent="0.25">
      <c r="A57" s="5109" t="s">
        <v>167</v>
      </c>
      <c r="B57" s="5110"/>
      <c r="C57" s="5089"/>
      <c r="D57" s="5088"/>
      <c r="E57" s="5099"/>
      <c r="F57" s="5089"/>
      <c r="G57" s="5088"/>
      <c r="H57" s="5099"/>
      <c r="I57" s="5059"/>
    </row>
    <row r="58" spans="1:9" x14ac:dyDescent="0.25">
      <c r="A58" s="5113"/>
      <c r="B58" s="5087" t="s">
        <v>112</v>
      </c>
      <c r="C58" s="5062" t="s">
        <v>111</v>
      </c>
      <c r="D58" s="5078"/>
      <c r="E58" s="5085"/>
      <c r="F58" s="5062" t="s">
        <v>69</v>
      </c>
      <c r="G58" s="5078">
        <v>0</v>
      </c>
      <c r="H58" s="5085"/>
      <c r="I58" s="5063">
        <v>0</v>
      </c>
    </row>
    <row r="59" spans="1:9" x14ac:dyDescent="0.25">
      <c r="A59" s="5056" t="s">
        <v>1268</v>
      </c>
      <c r="B59" s="5056"/>
      <c r="C59" s="5056" t="s">
        <v>1269</v>
      </c>
      <c r="D59" s="5114"/>
      <c r="E59" s="5053"/>
      <c r="F59" s="5056"/>
      <c r="G59" s="5056" t="s">
        <v>251</v>
      </c>
      <c r="H59" s="5056"/>
      <c r="I59" s="5056" t="s">
        <v>252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M29" sqref="M29"/>
    </sheetView>
  </sheetViews>
  <sheetFormatPr defaultRowHeight="15" x14ac:dyDescent="0.25"/>
  <cols>
    <col min="2" max="2" width="44.140625" customWidth="1"/>
    <col min="9" max="9" width="18" bestFit="1" customWidth="1"/>
  </cols>
  <sheetData>
    <row r="1" spans="1:9" x14ac:dyDescent="0.25">
      <c r="A1" s="1271" t="s">
        <v>0</v>
      </c>
      <c r="B1" s="1271"/>
      <c r="C1" s="1271"/>
      <c r="D1" s="1271"/>
      <c r="E1" s="1271"/>
      <c r="F1" s="1271"/>
      <c r="G1" s="1271"/>
      <c r="H1" s="1271"/>
      <c r="I1" s="1271"/>
    </row>
    <row r="2" spans="1:9" x14ac:dyDescent="0.25">
      <c r="A2" s="1271" t="s">
        <v>1</v>
      </c>
      <c r="B2" s="1271"/>
      <c r="C2" s="1271"/>
      <c r="D2" s="1271"/>
      <c r="E2" s="1271"/>
      <c r="F2" s="1271"/>
      <c r="G2" s="1271"/>
      <c r="H2" s="1271"/>
      <c r="I2" s="1272"/>
    </row>
    <row r="3" spans="1:9" x14ac:dyDescent="0.25">
      <c r="A3" s="1271" t="s">
        <v>2</v>
      </c>
      <c r="B3" s="1271"/>
      <c r="C3" s="1271"/>
      <c r="D3" s="1271"/>
      <c r="E3" s="1271"/>
      <c r="F3" s="1271"/>
      <c r="G3" s="1271"/>
      <c r="H3" s="1271"/>
      <c r="I3" s="1271"/>
    </row>
    <row r="4" spans="1:9" x14ac:dyDescent="0.25">
      <c r="A4" s="1271" t="s">
        <v>120</v>
      </c>
      <c r="B4" s="1271"/>
      <c r="C4" s="1271"/>
      <c r="D4" s="1271"/>
      <c r="E4" s="1271"/>
      <c r="F4" s="1271"/>
      <c r="G4" s="1271"/>
      <c r="H4" s="1271"/>
      <c r="I4" s="1271"/>
    </row>
    <row r="5" spans="1:9" x14ac:dyDescent="0.25">
      <c r="A5" s="1271" t="s">
        <v>4</v>
      </c>
      <c r="B5" s="1271"/>
      <c r="C5" s="1271"/>
      <c r="D5" s="1271"/>
      <c r="E5" s="1271"/>
      <c r="F5" s="1271"/>
      <c r="G5" s="1271"/>
      <c r="H5" s="1271"/>
      <c r="I5" s="1271"/>
    </row>
    <row r="6" spans="1:9" x14ac:dyDescent="0.25">
      <c r="A6" s="1271" t="s">
        <v>459</v>
      </c>
      <c r="B6" s="1273"/>
      <c r="C6" s="1273"/>
      <c r="D6" s="1273"/>
      <c r="E6" s="1273"/>
      <c r="F6" s="1273"/>
      <c r="G6" s="1273"/>
      <c r="H6" s="1273"/>
      <c r="I6" s="1273"/>
    </row>
    <row r="7" spans="1:9" x14ac:dyDescent="0.25">
      <c r="A7" s="1273" t="s">
        <v>460</v>
      </c>
      <c r="B7" s="1273"/>
      <c r="C7" s="1273"/>
      <c r="D7" s="1273"/>
      <c r="E7" s="1273"/>
      <c r="F7" s="1273"/>
      <c r="G7" s="1273"/>
      <c r="H7" s="1273"/>
      <c r="I7" s="1273"/>
    </row>
    <row r="8" spans="1:9" x14ac:dyDescent="0.25">
      <c r="A8" s="1273" t="s">
        <v>461</v>
      </c>
      <c r="B8" s="1273"/>
      <c r="C8" s="1273"/>
      <c r="D8" s="1273"/>
      <c r="E8" s="1273"/>
      <c r="F8" s="1273"/>
      <c r="G8" s="1273"/>
      <c r="H8" s="1273"/>
      <c r="I8" s="1273"/>
    </row>
    <row r="9" spans="1:9" x14ac:dyDescent="0.25">
      <c r="A9" s="1273" t="s">
        <v>175</v>
      </c>
      <c r="B9" s="1273"/>
      <c r="C9" s="1273"/>
      <c r="D9" s="1273"/>
      <c r="E9" s="1273"/>
      <c r="F9" s="1273"/>
      <c r="G9" s="1273"/>
      <c r="H9" s="1273"/>
      <c r="I9" s="1273"/>
    </row>
    <row r="10" spans="1:9" x14ac:dyDescent="0.25">
      <c r="A10" s="1271" t="s">
        <v>9</v>
      </c>
      <c r="B10" s="1271"/>
      <c r="C10" s="1271"/>
      <c r="D10" s="1271"/>
      <c r="E10" s="1271"/>
      <c r="F10" s="1271"/>
      <c r="G10" s="1271"/>
      <c r="H10" s="1271"/>
      <c r="I10" s="1271"/>
    </row>
    <row r="11" spans="1:9" x14ac:dyDescent="0.25">
      <c r="A11" s="1271" t="s">
        <v>10</v>
      </c>
      <c r="B11" s="1271"/>
      <c r="C11" s="1271"/>
      <c r="D11" s="1271"/>
      <c r="E11" s="1271"/>
      <c r="F11" s="1271"/>
      <c r="G11" s="1271"/>
      <c r="H11" s="1271"/>
      <c r="I11" s="1271"/>
    </row>
    <row r="12" spans="1:9" x14ac:dyDescent="0.25">
      <c r="A12" s="1274" t="s">
        <v>11</v>
      </c>
      <c r="B12" s="1271"/>
      <c r="C12" s="1271"/>
      <c r="D12" s="1271"/>
      <c r="E12" s="1275"/>
      <c r="F12" s="1275"/>
      <c r="G12" s="1275"/>
      <c r="H12" s="1271"/>
      <c r="I12" s="1271"/>
    </row>
    <row r="13" spans="1:9" x14ac:dyDescent="0.25">
      <c r="A13" s="1276" t="s">
        <v>12</v>
      </c>
      <c r="B13" s="1276" t="s">
        <v>13</v>
      </c>
      <c r="C13" s="1276" t="s">
        <v>14</v>
      </c>
      <c r="D13" s="1276" t="s">
        <v>15</v>
      </c>
      <c r="E13" s="1276" t="s">
        <v>16</v>
      </c>
      <c r="F13" s="1276" t="s">
        <v>17</v>
      </c>
      <c r="G13" s="1276" t="s">
        <v>18</v>
      </c>
      <c r="H13" s="1276" t="s">
        <v>15</v>
      </c>
      <c r="I13" s="1276" t="s">
        <v>19</v>
      </c>
    </row>
    <row r="14" spans="1:9" x14ac:dyDescent="0.25">
      <c r="A14" s="1277" t="s">
        <v>20</v>
      </c>
      <c r="B14" s="1277"/>
      <c r="C14" s="1277" t="s">
        <v>127</v>
      </c>
      <c r="D14" s="1277" t="s">
        <v>22</v>
      </c>
      <c r="E14" s="1277" t="s">
        <v>23</v>
      </c>
      <c r="F14" s="1277" t="s">
        <v>23</v>
      </c>
      <c r="G14" s="1277" t="s">
        <v>24</v>
      </c>
      <c r="H14" s="1277" t="s">
        <v>25</v>
      </c>
      <c r="I14" s="1277" t="s">
        <v>129</v>
      </c>
    </row>
    <row r="15" spans="1:9" x14ac:dyDescent="0.25">
      <c r="A15" s="1277"/>
      <c r="B15" s="1277"/>
      <c r="C15" s="1277" t="s">
        <v>27</v>
      </c>
      <c r="D15" s="1277" t="s">
        <v>28</v>
      </c>
      <c r="E15" s="1277"/>
      <c r="F15" s="1277"/>
      <c r="G15" s="1277" t="s">
        <v>29</v>
      </c>
      <c r="H15" s="1277" t="s">
        <v>30</v>
      </c>
      <c r="I15" s="1277" t="s">
        <v>131</v>
      </c>
    </row>
    <row r="16" spans="1:9" x14ac:dyDescent="0.25">
      <c r="A16" s="1277"/>
      <c r="B16" s="1277"/>
      <c r="C16" s="1277" t="s">
        <v>132</v>
      </c>
      <c r="D16" s="1277" t="s">
        <v>33</v>
      </c>
      <c r="E16" s="1277" t="s">
        <v>33</v>
      </c>
      <c r="F16" s="1277" t="s">
        <v>33</v>
      </c>
      <c r="G16" s="1277" t="s">
        <v>33</v>
      </c>
      <c r="H16" s="1277" t="s">
        <v>33</v>
      </c>
      <c r="I16" s="1277" t="s">
        <v>34</v>
      </c>
    </row>
    <row r="17" spans="1:9" x14ac:dyDescent="0.25">
      <c r="A17" s="1278">
        <v>1</v>
      </c>
      <c r="B17" s="1279">
        <v>2</v>
      </c>
      <c r="C17" s="1280">
        <v>3</v>
      </c>
      <c r="D17" s="1279">
        <v>4</v>
      </c>
      <c r="E17" s="1280">
        <v>5</v>
      </c>
      <c r="F17" s="1279">
        <v>6</v>
      </c>
      <c r="G17" s="1280">
        <v>7</v>
      </c>
      <c r="H17" s="1278">
        <v>8</v>
      </c>
      <c r="I17" s="1279">
        <v>9</v>
      </c>
    </row>
    <row r="18" spans="1:9" x14ac:dyDescent="0.25">
      <c r="A18" s="1281">
        <v>1</v>
      </c>
      <c r="B18" s="1282" t="s">
        <v>327</v>
      </c>
      <c r="C18" s="1274">
        <v>7.56</v>
      </c>
      <c r="D18" s="1283">
        <v>-9845.2000000000007</v>
      </c>
      <c r="E18" s="1274">
        <v>27292.080000000002</v>
      </c>
      <c r="F18" s="1282">
        <v>23073.54</v>
      </c>
      <c r="G18" s="1274">
        <v>27292.080000000002</v>
      </c>
      <c r="H18" s="1282">
        <v>-14063.740000000002</v>
      </c>
      <c r="I18" s="1283">
        <v>-14063.740000000002</v>
      </c>
    </row>
    <row r="19" spans="1:9" x14ac:dyDescent="0.25">
      <c r="A19" s="1284" t="s">
        <v>105</v>
      </c>
      <c r="B19" s="1279" t="s">
        <v>37</v>
      </c>
      <c r="C19" s="1280">
        <v>2.62</v>
      </c>
      <c r="D19" s="1285"/>
      <c r="E19" s="1285">
        <v>9279.3072000000011</v>
      </c>
      <c r="F19" s="1285">
        <v>7845.0036000000009</v>
      </c>
      <c r="G19" s="1286">
        <v>9279.3072000000011</v>
      </c>
      <c r="H19" s="1287"/>
      <c r="I19" s="1285"/>
    </row>
    <row r="20" spans="1:9" x14ac:dyDescent="0.25">
      <c r="A20" s="1288" t="s">
        <v>38</v>
      </c>
      <c r="B20" s="1276" t="s">
        <v>39</v>
      </c>
      <c r="C20" s="1289">
        <v>1.33</v>
      </c>
      <c r="D20" s="1290"/>
      <c r="E20" s="1291">
        <v>4912.5744000000004</v>
      </c>
      <c r="F20" s="1291">
        <v>4153.2371999999996</v>
      </c>
      <c r="G20" s="1292">
        <v>4912.5744000000004</v>
      </c>
      <c r="H20" s="1293"/>
      <c r="I20" s="1290"/>
    </row>
    <row r="21" spans="1:9" x14ac:dyDescent="0.25">
      <c r="A21" s="1288" t="s">
        <v>40</v>
      </c>
      <c r="B21" s="1276" t="s">
        <v>41</v>
      </c>
      <c r="C21" s="1289">
        <v>1.22</v>
      </c>
      <c r="D21" s="1291"/>
      <c r="E21" s="1291">
        <v>4366.7328000000007</v>
      </c>
      <c r="F21" s="1291">
        <v>3691.7664000000004</v>
      </c>
      <c r="G21" s="1292">
        <v>4366.7328000000007</v>
      </c>
      <c r="H21" s="1294"/>
      <c r="I21" s="1291"/>
    </row>
    <row r="22" spans="1:9" x14ac:dyDescent="0.25">
      <c r="A22" s="1288" t="s">
        <v>42</v>
      </c>
      <c r="B22" s="1276" t="s">
        <v>43</v>
      </c>
      <c r="C22" s="1289">
        <v>2.39</v>
      </c>
      <c r="D22" s="1291"/>
      <c r="E22" s="1291">
        <v>8733.4656000000014</v>
      </c>
      <c r="F22" s="1291">
        <v>7383.5328000000009</v>
      </c>
      <c r="G22" s="1292">
        <v>8733.4656000000014</v>
      </c>
      <c r="H22" s="1294"/>
      <c r="I22" s="1291"/>
    </row>
    <row r="23" spans="1:9" x14ac:dyDescent="0.25">
      <c r="A23" s="1295" t="s">
        <v>46</v>
      </c>
      <c r="B23" s="1295" t="s">
        <v>47</v>
      </c>
      <c r="C23" s="1296">
        <v>2.98</v>
      </c>
      <c r="D23" s="1297">
        <v>-7668.04</v>
      </c>
      <c r="E23" s="1295">
        <v>12930.84</v>
      </c>
      <c r="F23" s="1295">
        <v>11267.97</v>
      </c>
      <c r="G23" s="1296">
        <v>12930.84</v>
      </c>
      <c r="H23" s="1298">
        <v>-9330.91</v>
      </c>
      <c r="I23" s="1297">
        <v>-9330.91</v>
      </c>
    </row>
    <row r="24" spans="1:9" x14ac:dyDescent="0.25">
      <c r="A24" s="1299" t="s">
        <v>48</v>
      </c>
      <c r="B24" s="1299" t="s">
        <v>199</v>
      </c>
      <c r="C24" s="1300">
        <v>1.65</v>
      </c>
      <c r="D24" s="1301">
        <v>32327.55</v>
      </c>
      <c r="E24" s="1299">
        <v>5956.8</v>
      </c>
      <c r="F24" s="1299">
        <v>5036.04</v>
      </c>
      <c r="G24" s="1300">
        <v>0</v>
      </c>
      <c r="H24" s="1301">
        <v>37363.589999999997</v>
      </c>
      <c r="I24" s="1302"/>
    </row>
    <row r="25" spans="1:9" x14ac:dyDescent="0.25">
      <c r="A25" s="1299" t="s">
        <v>52</v>
      </c>
      <c r="B25" s="1299" t="s">
        <v>462</v>
      </c>
      <c r="C25" s="1303">
        <v>0</v>
      </c>
      <c r="D25" s="1301">
        <v>-19733.32</v>
      </c>
      <c r="E25" s="1299">
        <v>0</v>
      </c>
      <c r="F25" s="1299">
        <v>0</v>
      </c>
      <c r="G25" s="1300"/>
      <c r="H25" s="1301">
        <v>-19733.32</v>
      </c>
      <c r="I25" s="1302">
        <v>-19733.32</v>
      </c>
    </row>
    <row r="26" spans="1:9" x14ac:dyDescent="0.25">
      <c r="A26" s="1279"/>
      <c r="B26" s="1279" t="s">
        <v>143</v>
      </c>
      <c r="C26" s="1280">
        <v>0</v>
      </c>
      <c r="D26" s="1278"/>
      <c r="E26" s="1279">
        <v>0</v>
      </c>
      <c r="F26" s="1279">
        <v>0</v>
      </c>
      <c r="G26" s="1280"/>
      <c r="H26" s="1278"/>
      <c r="I26" s="1285"/>
    </row>
    <row r="27" spans="1:9" x14ac:dyDescent="0.25">
      <c r="A27" s="1271" t="s">
        <v>56</v>
      </c>
      <c r="B27" s="1271"/>
      <c r="C27" s="1271"/>
      <c r="D27" s="1275"/>
      <c r="E27" s="1271"/>
      <c r="F27" s="1271"/>
      <c r="G27" s="1304"/>
      <c r="H27" s="1304"/>
      <c r="I27" s="1304"/>
    </row>
    <row r="28" spans="1:9" x14ac:dyDescent="0.25">
      <c r="A28" s="1271" t="s">
        <v>463</v>
      </c>
      <c r="B28" s="1271"/>
      <c r="C28" s="1271"/>
      <c r="D28" s="1275"/>
      <c r="E28" s="1271"/>
      <c r="F28" s="1271"/>
      <c r="G28" s="1271"/>
      <c r="H28" s="1271"/>
      <c r="I28" s="1271"/>
    </row>
    <row r="29" spans="1:9" x14ac:dyDescent="0.25">
      <c r="A29" s="1276" t="s">
        <v>69</v>
      </c>
      <c r="B29" s="1305" t="s">
        <v>70</v>
      </c>
      <c r="C29" s="1276" t="s">
        <v>71</v>
      </c>
      <c r="D29" s="1289" t="s">
        <v>72</v>
      </c>
      <c r="E29" s="1276" t="s">
        <v>73</v>
      </c>
      <c r="F29" s="1289" t="s">
        <v>74</v>
      </c>
      <c r="G29" s="1276" t="s">
        <v>75</v>
      </c>
      <c r="H29" s="1289" t="s">
        <v>76</v>
      </c>
      <c r="I29" s="1276" t="s">
        <v>19</v>
      </c>
    </row>
    <row r="30" spans="1:9" x14ac:dyDescent="0.25">
      <c r="A30" s="1277"/>
      <c r="B30" s="1281" t="s">
        <v>77</v>
      </c>
      <c r="C30" s="1277" t="s">
        <v>78</v>
      </c>
      <c r="D30" s="1304" t="s">
        <v>79</v>
      </c>
      <c r="E30" s="1277" t="s">
        <v>80</v>
      </c>
      <c r="F30" s="1304" t="s">
        <v>81</v>
      </c>
      <c r="G30" s="1277" t="s">
        <v>82</v>
      </c>
      <c r="H30" s="1304" t="s">
        <v>83</v>
      </c>
      <c r="I30" s="1277" t="s">
        <v>84</v>
      </c>
    </row>
    <row r="31" spans="1:9" x14ac:dyDescent="0.25">
      <c r="A31" s="1277"/>
      <c r="B31" s="1281"/>
      <c r="C31" s="1277"/>
      <c r="D31" s="1304"/>
      <c r="E31" s="1277"/>
      <c r="F31" s="1304" t="s">
        <v>85</v>
      </c>
      <c r="G31" s="1277" t="s">
        <v>86</v>
      </c>
      <c r="H31" s="1304"/>
      <c r="I31" s="1277" t="s">
        <v>30</v>
      </c>
    </row>
    <row r="32" spans="1:9" x14ac:dyDescent="0.25">
      <c r="A32" s="1276">
        <v>1</v>
      </c>
      <c r="B32" s="1276" t="s">
        <v>464</v>
      </c>
      <c r="C32" s="1306">
        <v>0</v>
      </c>
      <c r="D32" s="1276">
        <v>-351.66</v>
      </c>
      <c r="E32" s="1278">
        <v>0</v>
      </c>
      <c r="F32" s="1279">
        <v>0</v>
      </c>
      <c r="G32" s="1280">
        <v>0</v>
      </c>
      <c r="H32" s="1279">
        <v>-351.66</v>
      </c>
      <c r="I32" s="1307">
        <v>-351.66</v>
      </c>
    </row>
    <row r="33" spans="1:9" x14ac:dyDescent="0.25">
      <c r="A33" s="1279">
        <v>2</v>
      </c>
      <c r="B33" s="1279" t="s">
        <v>88</v>
      </c>
      <c r="C33" s="1296">
        <v>25.1</v>
      </c>
      <c r="D33" s="1279">
        <v>-12864.75</v>
      </c>
      <c r="E33" s="1308">
        <v>32699.25</v>
      </c>
      <c r="F33" s="1308">
        <v>28255.84</v>
      </c>
      <c r="G33" s="1303">
        <v>32699.25</v>
      </c>
      <c r="H33" s="1308">
        <v>-17308.16</v>
      </c>
      <c r="I33" s="1279">
        <v>-17308.16</v>
      </c>
    </row>
    <row r="34" spans="1:9" x14ac:dyDescent="0.25">
      <c r="A34" s="1304"/>
      <c r="B34" s="1304"/>
      <c r="C34" s="1274"/>
      <c r="D34" s="1304"/>
      <c r="E34" s="1304"/>
      <c r="F34" s="1304"/>
      <c r="G34" s="1304"/>
      <c r="H34" s="1304"/>
      <c r="I34" s="1304"/>
    </row>
    <row r="35" spans="1:9" x14ac:dyDescent="0.25">
      <c r="A35" s="1270"/>
      <c r="B35" s="1271" t="s">
        <v>465</v>
      </c>
      <c r="C35" s="1271"/>
      <c r="D35" s="1271"/>
      <c r="E35" s="1271"/>
      <c r="F35" s="1271"/>
      <c r="G35" s="1271"/>
      <c r="H35" s="1271"/>
      <c r="I35" s="1271"/>
    </row>
    <row r="36" spans="1:9" x14ac:dyDescent="0.25">
      <c r="A36" s="1274" t="s">
        <v>466</v>
      </c>
      <c r="B36" s="1271"/>
      <c r="C36" s="1271"/>
      <c r="D36" s="1271"/>
      <c r="E36" s="1271"/>
      <c r="F36" s="1271"/>
      <c r="G36" s="1271"/>
      <c r="H36" s="1271"/>
      <c r="I36" s="1271"/>
    </row>
    <row r="37" spans="1:9" x14ac:dyDescent="0.25">
      <c r="A37" s="1309" t="s">
        <v>12</v>
      </c>
      <c r="B37" s="1276" t="s">
        <v>94</v>
      </c>
      <c r="C37" s="1289" t="s">
        <v>95</v>
      </c>
      <c r="D37" s="1289"/>
      <c r="E37" s="1289"/>
      <c r="F37" s="1309" t="s">
        <v>187</v>
      </c>
      <c r="G37" s="1289"/>
      <c r="H37" s="1307"/>
      <c r="I37" s="1276" t="s">
        <v>97</v>
      </c>
    </row>
    <row r="38" spans="1:9" x14ac:dyDescent="0.25">
      <c r="A38" s="1310" t="s">
        <v>98</v>
      </c>
      <c r="B38" s="1277" t="s">
        <v>99</v>
      </c>
      <c r="C38" s="1304"/>
      <c r="D38" s="1304"/>
      <c r="E38" s="1304"/>
      <c r="F38" s="1310" t="s">
        <v>467</v>
      </c>
      <c r="G38" s="1304"/>
      <c r="H38" s="1311"/>
      <c r="I38" s="1277" t="s">
        <v>101</v>
      </c>
    </row>
    <row r="39" spans="1:9" x14ac:dyDescent="0.25">
      <c r="A39" s="1312"/>
      <c r="B39" s="1308"/>
      <c r="C39" s="1304"/>
      <c r="D39" s="1304"/>
      <c r="E39" s="1304"/>
      <c r="F39" s="1310" t="s">
        <v>468</v>
      </c>
      <c r="G39" s="1304"/>
      <c r="H39" s="1311"/>
      <c r="I39" s="1277"/>
    </row>
    <row r="40" spans="1:9" x14ac:dyDescent="0.25">
      <c r="A40" s="1313" t="s">
        <v>103</v>
      </c>
      <c r="B40" s="1282"/>
      <c r="C40" s="1306" t="s">
        <v>104</v>
      </c>
      <c r="D40" s="1306"/>
      <c r="E40" s="1306"/>
      <c r="F40" s="1309"/>
      <c r="G40" s="1289"/>
      <c r="H40" s="1307"/>
      <c r="I40" s="1276"/>
    </row>
    <row r="41" spans="1:9" x14ac:dyDescent="0.25">
      <c r="A41" s="1314"/>
      <c r="B41" s="1277"/>
      <c r="C41" s="1304" t="s">
        <v>55</v>
      </c>
      <c r="D41" s="1304"/>
      <c r="E41" s="1304"/>
      <c r="F41" s="1310" t="s">
        <v>69</v>
      </c>
      <c r="G41" s="1304"/>
      <c r="H41" s="1311" t="s">
        <v>69</v>
      </c>
      <c r="I41" s="1277" t="s">
        <v>69</v>
      </c>
    </row>
    <row r="42" spans="1:9" x14ac:dyDescent="0.25">
      <c r="A42" s="1314"/>
      <c r="B42" s="1277"/>
      <c r="C42" s="1274" t="s">
        <v>111</v>
      </c>
      <c r="D42" s="1274"/>
      <c r="E42" s="1274"/>
      <c r="F42" s="1301"/>
      <c r="G42" s="1315">
        <v>0</v>
      </c>
      <c r="H42" s="1316"/>
      <c r="I42" s="1282">
        <v>0</v>
      </c>
    </row>
    <row r="43" spans="1:9" x14ac:dyDescent="0.25">
      <c r="A43" s="1276"/>
      <c r="B43" s="1276"/>
      <c r="C43" s="1309"/>
      <c r="D43" s="1289"/>
      <c r="E43" s="1307"/>
      <c r="F43" s="1310"/>
      <c r="G43" s="1317"/>
      <c r="H43" s="1311"/>
      <c r="I43" s="1276"/>
    </row>
    <row r="44" spans="1:9" x14ac:dyDescent="0.25">
      <c r="A44" s="1276" t="s">
        <v>46</v>
      </c>
      <c r="B44" s="1318" t="s">
        <v>112</v>
      </c>
      <c r="C44" s="1305" t="s">
        <v>113</v>
      </c>
      <c r="D44" s="1289"/>
      <c r="E44" s="1307"/>
      <c r="F44" s="1309" t="s">
        <v>114</v>
      </c>
      <c r="G44" s="1289"/>
      <c r="H44" s="1307"/>
      <c r="I44" s="1276"/>
    </row>
    <row r="45" spans="1:9" x14ac:dyDescent="0.25">
      <c r="A45" s="1277"/>
      <c r="B45" s="1277"/>
      <c r="C45" s="1310"/>
      <c r="D45" s="1304"/>
      <c r="E45" s="1311"/>
      <c r="F45" s="1310"/>
      <c r="G45" s="1304"/>
      <c r="H45" s="1311"/>
      <c r="I45" s="1277"/>
    </row>
    <row r="46" spans="1:9" x14ac:dyDescent="0.25">
      <c r="A46" s="1319"/>
      <c r="B46" s="1308" t="s">
        <v>112</v>
      </c>
      <c r="C46" s="1301" t="s">
        <v>111</v>
      </c>
      <c r="D46" s="1303"/>
      <c r="E46" s="1320"/>
      <c r="F46" s="1312" t="s">
        <v>69</v>
      </c>
      <c r="G46" s="1303"/>
      <c r="H46" s="1320"/>
      <c r="I46" s="1308">
        <v>0</v>
      </c>
    </row>
    <row r="47" spans="1:9" x14ac:dyDescent="0.25">
      <c r="A47" s="1273"/>
      <c r="B47" s="1273"/>
      <c r="C47" s="1273"/>
      <c r="D47" s="1273"/>
      <c r="E47" s="1273"/>
      <c r="F47" s="1273"/>
      <c r="G47" s="1273"/>
      <c r="H47" s="1273"/>
      <c r="I47" s="1273"/>
    </row>
    <row r="48" spans="1:9" x14ac:dyDescent="0.25">
      <c r="A48" s="1273"/>
      <c r="B48" s="1273"/>
      <c r="C48" s="1273"/>
      <c r="D48" s="1273"/>
      <c r="E48" s="1273"/>
      <c r="F48" s="1273"/>
      <c r="G48" s="1273"/>
      <c r="H48" s="1273"/>
      <c r="I48" s="1273"/>
    </row>
    <row r="49" spans="1:9" x14ac:dyDescent="0.25">
      <c r="A49" s="1273" t="s">
        <v>469</v>
      </c>
      <c r="B49" s="1273"/>
      <c r="C49" s="1273" t="s">
        <v>470</v>
      </c>
      <c r="D49" s="1273"/>
      <c r="E49" s="1273"/>
      <c r="F49" s="1273"/>
      <c r="G49" s="1273"/>
      <c r="H49" s="1273"/>
      <c r="I49" s="1273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workbookViewId="0">
      <selection activeCell="M24" sqref="M24"/>
    </sheetView>
  </sheetViews>
  <sheetFormatPr defaultRowHeight="15" x14ac:dyDescent="0.25"/>
  <cols>
    <col min="2" max="2" width="35.42578125" bestFit="1" customWidth="1"/>
    <col min="9" max="9" width="18" bestFit="1" customWidth="1"/>
  </cols>
  <sheetData>
    <row r="1" spans="1:9" x14ac:dyDescent="0.25">
      <c r="A1" s="1322" t="s">
        <v>471</v>
      </c>
      <c r="B1" s="1321"/>
      <c r="C1" s="1321"/>
      <c r="D1" s="1321"/>
      <c r="E1" s="1321"/>
      <c r="F1" s="1321"/>
      <c r="G1" s="1321"/>
      <c r="H1" s="1321"/>
      <c r="I1" s="1321"/>
    </row>
    <row r="2" spans="1:9" x14ac:dyDescent="0.25">
      <c r="A2" s="1322" t="s">
        <v>1</v>
      </c>
      <c r="B2" s="1322"/>
      <c r="C2" s="1322"/>
      <c r="D2" s="1322"/>
      <c r="E2" s="1322"/>
      <c r="F2" s="1322"/>
      <c r="G2" s="1322"/>
      <c r="H2" s="1322"/>
      <c r="I2" s="1323"/>
    </row>
    <row r="3" spans="1:9" x14ac:dyDescent="0.25">
      <c r="A3" s="1322" t="s">
        <v>2</v>
      </c>
      <c r="B3" s="1322"/>
      <c r="C3" s="1322"/>
      <c r="D3" s="1322"/>
      <c r="E3" s="1322"/>
      <c r="F3" s="1322"/>
      <c r="G3" s="1322"/>
      <c r="H3" s="1322"/>
      <c r="I3" s="1324"/>
    </row>
    <row r="4" spans="1:9" x14ac:dyDescent="0.25">
      <c r="A4" s="1322" t="s">
        <v>3</v>
      </c>
      <c r="B4" s="1322"/>
      <c r="C4" s="1322"/>
      <c r="D4" s="1322"/>
      <c r="E4" s="1322"/>
      <c r="F4" s="1322"/>
      <c r="G4" s="1322"/>
      <c r="H4" s="1322"/>
      <c r="I4" s="1324"/>
    </row>
    <row r="5" spans="1:9" x14ac:dyDescent="0.25">
      <c r="A5" s="1322" t="s">
        <v>4</v>
      </c>
      <c r="B5" s="1324"/>
      <c r="C5" s="1322"/>
      <c r="D5" s="1322"/>
      <c r="E5" s="1322"/>
      <c r="F5" s="1322"/>
      <c r="G5" s="1322"/>
      <c r="H5" s="1322"/>
      <c r="I5" s="1322"/>
    </row>
    <row r="6" spans="1:9" x14ac:dyDescent="0.25">
      <c r="A6" s="1322" t="s">
        <v>472</v>
      </c>
      <c r="B6" s="1322"/>
      <c r="C6" s="1322"/>
      <c r="D6" s="1322"/>
      <c r="E6" s="1322"/>
      <c r="F6" s="1322"/>
      <c r="G6" s="1324"/>
      <c r="H6" s="1324"/>
      <c r="I6" s="1324"/>
    </row>
    <row r="7" spans="1:9" x14ac:dyDescent="0.25">
      <c r="A7" s="1324" t="s">
        <v>473</v>
      </c>
      <c r="B7" s="1324"/>
      <c r="C7" s="1324"/>
      <c r="D7" s="1324"/>
      <c r="E7" s="1324"/>
      <c r="F7" s="1324"/>
      <c r="G7" s="1324"/>
      <c r="H7" s="1324"/>
      <c r="I7" s="1324"/>
    </row>
    <row r="8" spans="1:9" x14ac:dyDescent="0.25">
      <c r="A8" s="1324" t="s">
        <v>474</v>
      </c>
      <c r="B8" s="1324"/>
      <c r="C8" s="1324"/>
      <c r="D8" s="1324"/>
      <c r="E8" s="1322"/>
      <c r="F8" s="1324"/>
      <c r="G8" s="1324"/>
      <c r="H8" s="1324"/>
      <c r="I8" s="1324"/>
    </row>
    <row r="9" spans="1:9" x14ac:dyDescent="0.25">
      <c r="A9" s="1324" t="s">
        <v>475</v>
      </c>
      <c r="B9" s="1324"/>
      <c r="C9" s="1324"/>
      <c r="D9" s="1324"/>
      <c r="E9" s="1324"/>
      <c r="F9" s="1324"/>
      <c r="G9" s="1324"/>
      <c r="H9" s="1324"/>
      <c r="I9" s="1324"/>
    </row>
    <row r="10" spans="1:9" x14ac:dyDescent="0.25">
      <c r="A10" s="1322" t="s">
        <v>9</v>
      </c>
      <c r="B10" s="1322"/>
      <c r="C10" s="1322"/>
      <c r="D10" s="1322"/>
      <c r="E10" s="1322"/>
      <c r="F10" s="1322"/>
      <c r="G10" s="1322"/>
      <c r="H10" s="1322"/>
      <c r="I10" s="1322"/>
    </row>
    <row r="11" spans="1:9" x14ac:dyDescent="0.25">
      <c r="A11" s="1322" t="s">
        <v>10</v>
      </c>
      <c r="B11" s="1322"/>
      <c r="C11" s="1322"/>
      <c r="D11" s="1322"/>
      <c r="E11" s="1322"/>
      <c r="F11" s="1322"/>
      <c r="G11" s="1322"/>
      <c r="H11" s="1322"/>
      <c r="I11" s="1322"/>
    </row>
    <row r="12" spans="1:9" x14ac:dyDescent="0.25">
      <c r="A12" s="1325" t="s">
        <v>11</v>
      </c>
      <c r="B12" s="1322"/>
      <c r="C12" s="1322"/>
      <c r="D12" s="1322"/>
      <c r="E12" s="1322"/>
      <c r="F12" s="1322"/>
      <c r="G12" s="1322"/>
      <c r="H12" s="1322"/>
      <c r="I12" s="1322"/>
    </row>
    <row r="13" spans="1:9" x14ac:dyDescent="0.25">
      <c r="A13" s="1326" t="s">
        <v>12</v>
      </c>
      <c r="B13" s="1326" t="s">
        <v>13</v>
      </c>
      <c r="C13" s="1326" t="s">
        <v>14</v>
      </c>
      <c r="D13" s="1326" t="s">
        <v>15</v>
      </c>
      <c r="E13" s="1326" t="s">
        <v>16</v>
      </c>
      <c r="F13" s="1326" t="s">
        <v>17</v>
      </c>
      <c r="G13" s="1326" t="s">
        <v>18</v>
      </c>
      <c r="H13" s="1326" t="s">
        <v>15</v>
      </c>
      <c r="I13" s="1326" t="s">
        <v>19</v>
      </c>
    </row>
    <row r="14" spans="1:9" x14ac:dyDescent="0.25">
      <c r="A14" s="1327" t="s">
        <v>20</v>
      </c>
      <c r="B14" s="1327"/>
      <c r="C14" s="1327" t="s">
        <v>127</v>
      </c>
      <c r="D14" s="1327" t="s">
        <v>22</v>
      </c>
      <c r="E14" s="1327" t="s">
        <v>23</v>
      </c>
      <c r="F14" s="1327" t="s">
        <v>23</v>
      </c>
      <c r="G14" s="1327" t="s">
        <v>24</v>
      </c>
      <c r="H14" s="1327" t="s">
        <v>25</v>
      </c>
      <c r="I14" s="1327" t="s">
        <v>129</v>
      </c>
    </row>
    <row r="15" spans="1:9" x14ac:dyDescent="0.25">
      <c r="A15" s="1327"/>
      <c r="B15" s="1327"/>
      <c r="C15" s="1327" t="s">
        <v>27</v>
      </c>
      <c r="D15" s="1327" t="s">
        <v>28</v>
      </c>
      <c r="E15" s="1327"/>
      <c r="F15" s="1327"/>
      <c r="G15" s="1327" t="s">
        <v>29</v>
      </c>
      <c r="H15" s="1327" t="s">
        <v>30</v>
      </c>
      <c r="I15" s="1327" t="s">
        <v>131</v>
      </c>
    </row>
    <row r="16" spans="1:9" x14ac:dyDescent="0.25">
      <c r="A16" s="1327"/>
      <c r="B16" s="1327"/>
      <c r="C16" s="1327" t="s">
        <v>311</v>
      </c>
      <c r="D16" s="1327" t="s">
        <v>33</v>
      </c>
      <c r="E16" s="1327" t="s">
        <v>33</v>
      </c>
      <c r="F16" s="1327" t="s">
        <v>33</v>
      </c>
      <c r="G16" s="1327" t="s">
        <v>33</v>
      </c>
      <c r="H16" s="1327" t="s">
        <v>33</v>
      </c>
      <c r="I16" s="1327" t="s">
        <v>34</v>
      </c>
    </row>
    <row r="17" spans="1:9" x14ac:dyDescent="0.25">
      <c r="A17" s="1328">
        <v>1</v>
      </c>
      <c r="B17" s="1329">
        <v>2</v>
      </c>
      <c r="C17" s="1330">
        <v>3</v>
      </c>
      <c r="D17" s="1329">
        <v>4</v>
      </c>
      <c r="E17" s="1330">
        <v>5</v>
      </c>
      <c r="F17" s="1329">
        <v>6</v>
      </c>
      <c r="G17" s="1330">
        <v>7</v>
      </c>
      <c r="H17" s="1329">
        <v>8</v>
      </c>
      <c r="I17" s="1329">
        <v>9</v>
      </c>
    </row>
    <row r="18" spans="1:9" x14ac:dyDescent="0.25">
      <c r="A18" s="1331">
        <v>1</v>
      </c>
      <c r="B18" s="1332" t="s">
        <v>476</v>
      </c>
      <c r="C18" s="1333">
        <v>7.97</v>
      </c>
      <c r="D18" s="1334">
        <v>-11542.99</v>
      </c>
      <c r="E18" s="1335">
        <v>256882.44</v>
      </c>
      <c r="F18" s="1332">
        <v>261980.67</v>
      </c>
      <c r="G18" s="1335">
        <v>256882.44</v>
      </c>
      <c r="H18" s="1336">
        <v>-6444.7599999999802</v>
      </c>
      <c r="I18" s="1337">
        <v>-6444.7599999999802</v>
      </c>
    </row>
    <row r="19" spans="1:9" x14ac:dyDescent="0.25">
      <c r="A19" s="1338" t="s">
        <v>105</v>
      </c>
      <c r="B19" s="1339" t="s">
        <v>37</v>
      </c>
      <c r="C19" s="1340">
        <v>2.62</v>
      </c>
      <c r="D19" s="1341"/>
      <c r="E19" s="1342">
        <v>77064.732000000004</v>
      </c>
      <c r="F19" s="1343">
        <v>78594.201000000001</v>
      </c>
      <c r="G19" s="1343">
        <v>77064.732000000004</v>
      </c>
      <c r="H19" s="1341"/>
      <c r="I19" s="1343"/>
    </row>
    <row r="20" spans="1:9" x14ac:dyDescent="0.25">
      <c r="A20" s="1344" t="s">
        <v>38</v>
      </c>
      <c r="B20" s="1326" t="s">
        <v>39</v>
      </c>
      <c r="C20" s="1345">
        <v>1.33</v>
      </c>
      <c r="D20" s="1346"/>
      <c r="E20" s="1347">
        <v>38532.366000000002</v>
      </c>
      <c r="F20" s="1347">
        <v>39297.1005</v>
      </c>
      <c r="G20" s="1347">
        <v>38532.366000000002</v>
      </c>
      <c r="H20" s="1346"/>
      <c r="I20" s="1347"/>
    </row>
    <row r="21" spans="1:9" x14ac:dyDescent="0.25">
      <c r="A21" s="1344" t="s">
        <v>40</v>
      </c>
      <c r="B21" s="1326" t="s">
        <v>41</v>
      </c>
      <c r="C21" s="1345">
        <v>1.63</v>
      </c>
      <c r="D21" s="1348"/>
      <c r="E21" s="1347">
        <v>48807.6636</v>
      </c>
      <c r="F21" s="1347">
        <v>49776.327300000004</v>
      </c>
      <c r="G21" s="1347">
        <v>48807.6636</v>
      </c>
      <c r="H21" s="1348"/>
      <c r="I21" s="1347"/>
    </row>
    <row r="22" spans="1:9" x14ac:dyDescent="0.25">
      <c r="A22" s="1349" t="s">
        <v>42</v>
      </c>
      <c r="B22" s="1329" t="s">
        <v>43</v>
      </c>
      <c r="C22" s="1330">
        <v>2.39</v>
      </c>
      <c r="D22" s="1350"/>
      <c r="E22" s="1351">
        <v>71927.083200000008</v>
      </c>
      <c r="F22" s="1351">
        <v>73354.587600000013</v>
      </c>
      <c r="G22" s="1351">
        <v>71927.083200000008</v>
      </c>
      <c r="H22" s="1350"/>
      <c r="I22" s="1351"/>
    </row>
    <row r="23" spans="1:9" x14ac:dyDescent="0.25">
      <c r="A23" s="1338" t="s">
        <v>44</v>
      </c>
      <c r="B23" s="1339" t="s">
        <v>477</v>
      </c>
      <c r="C23" s="1340">
        <v>0.70057999999999998</v>
      </c>
      <c r="D23" s="1341"/>
      <c r="E23" s="1343">
        <v>20550.5952</v>
      </c>
      <c r="F23" s="1343">
        <v>20958.453600000001</v>
      </c>
      <c r="G23" s="1350">
        <v>20550.5952</v>
      </c>
      <c r="H23" s="1350"/>
      <c r="I23" s="1351"/>
    </row>
    <row r="24" spans="1:9" x14ac:dyDescent="0.25">
      <c r="A24" s="1335" t="s">
        <v>46</v>
      </c>
      <c r="B24" s="1335" t="s">
        <v>136</v>
      </c>
      <c r="C24" s="1332">
        <v>3.15</v>
      </c>
      <c r="D24" s="1352">
        <v>-18434.54</v>
      </c>
      <c r="E24" s="1353">
        <v>96343.61</v>
      </c>
      <c r="F24" s="1336">
        <v>96107.7</v>
      </c>
      <c r="G24" s="1354">
        <v>96343.61</v>
      </c>
      <c r="H24" s="1355">
        <v>-18670.449999999997</v>
      </c>
      <c r="I24" s="1352">
        <v>-18670.449999999997</v>
      </c>
    </row>
    <row r="25" spans="1:9" x14ac:dyDescent="0.25">
      <c r="A25" s="1333" t="s">
        <v>48</v>
      </c>
      <c r="B25" s="1333" t="s">
        <v>47</v>
      </c>
      <c r="C25" s="1333">
        <v>2.98</v>
      </c>
      <c r="D25" s="1334">
        <v>-5160.6099999999997</v>
      </c>
      <c r="E25" s="1333">
        <v>91384.2</v>
      </c>
      <c r="F25" s="1333">
        <v>94565.43</v>
      </c>
      <c r="G25" s="1356">
        <v>91384.2</v>
      </c>
      <c r="H25" s="1357">
        <v>-1979.3800000000047</v>
      </c>
      <c r="I25" s="1334">
        <v>-1979.3800000000047</v>
      </c>
    </row>
    <row r="26" spans="1:9" x14ac:dyDescent="0.25">
      <c r="A26" s="1335" t="s">
        <v>52</v>
      </c>
      <c r="B26" s="1335" t="s">
        <v>49</v>
      </c>
      <c r="C26" s="1332">
        <v>1.85</v>
      </c>
      <c r="D26" s="1333">
        <v>10280.870000000001</v>
      </c>
      <c r="E26" s="1333">
        <v>55812.6</v>
      </c>
      <c r="F26" s="1333">
        <v>58966.14</v>
      </c>
      <c r="G26" s="1335">
        <v>88573.06</v>
      </c>
      <c r="H26" s="1333">
        <v>-19326.050000000003</v>
      </c>
      <c r="I26" s="1334"/>
    </row>
    <row r="27" spans="1:9" x14ac:dyDescent="0.25">
      <c r="A27" s="1358"/>
      <c r="B27" s="1326" t="s">
        <v>50</v>
      </c>
      <c r="C27" s="1325"/>
      <c r="D27" s="1331"/>
      <c r="E27" s="1339">
        <v>0</v>
      </c>
      <c r="F27" s="1339">
        <v>57439.06</v>
      </c>
      <c r="G27" s="1324">
        <v>88573.06</v>
      </c>
      <c r="H27" s="1331"/>
      <c r="I27" s="1352"/>
    </row>
    <row r="28" spans="1:9" x14ac:dyDescent="0.25">
      <c r="A28" s="1333"/>
      <c r="B28" s="1329" t="s">
        <v>51</v>
      </c>
      <c r="C28" s="1356"/>
      <c r="D28" s="1357"/>
      <c r="E28" s="1329">
        <v>0</v>
      </c>
      <c r="F28" s="1329">
        <v>1527.08</v>
      </c>
      <c r="G28" s="1330">
        <v>0</v>
      </c>
      <c r="H28" s="1357"/>
      <c r="I28" s="1334"/>
    </row>
    <row r="29" spans="1:9" x14ac:dyDescent="0.25">
      <c r="A29" s="1335" t="s">
        <v>57</v>
      </c>
      <c r="B29" s="1335" t="s">
        <v>140</v>
      </c>
      <c r="C29" s="1325"/>
      <c r="D29" s="1359" t="s">
        <v>69</v>
      </c>
      <c r="E29" s="1358"/>
      <c r="F29" s="1358"/>
      <c r="G29" s="1325" t="s">
        <v>141</v>
      </c>
      <c r="H29" s="1359" t="s">
        <v>69</v>
      </c>
      <c r="I29" s="1352" t="s">
        <v>69</v>
      </c>
    </row>
    <row r="30" spans="1:9" x14ac:dyDescent="0.25">
      <c r="A30" s="1335"/>
      <c r="B30" s="1335" t="s">
        <v>305</v>
      </c>
      <c r="C30" s="1333">
        <v>0</v>
      </c>
      <c r="D30" s="1357">
        <v>93099.61</v>
      </c>
      <c r="E30" s="1333">
        <v>0</v>
      </c>
      <c r="F30" s="1333">
        <v>2.0699999999999998</v>
      </c>
      <c r="G30" s="1356">
        <v>0</v>
      </c>
      <c r="H30" s="1357">
        <v>93101.680000000008</v>
      </c>
      <c r="I30" s="1334"/>
    </row>
    <row r="31" spans="1:9" x14ac:dyDescent="0.25">
      <c r="A31" s="1327"/>
      <c r="B31" s="1339" t="s">
        <v>139</v>
      </c>
      <c r="C31" s="1360"/>
      <c r="D31" s="1328">
        <v>0</v>
      </c>
      <c r="E31" s="1329">
        <v>0</v>
      </c>
      <c r="F31" s="1329">
        <v>2.0699999999999998</v>
      </c>
      <c r="G31" s="1330">
        <v>0</v>
      </c>
      <c r="H31" s="1328"/>
      <c r="I31" s="1351"/>
    </row>
    <row r="32" spans="1:9" x14ac:dyDescent="0.25">
      <c r="A32" s="1329"/>
      <c r="B32" s="1329" t="s">
        <v>51</v>
      </c>
      <c r="C32" s="1330">
        <v>0</v>
      </c>
      <c r="D32" s="1328">
        <v>0</v>
      </c>
      <c r="E32" s="1329">
        <v>0</v>
      </c>
      <c r="F32" s="1329">
        <v>0</v>
      </c>
      <c r="G32" s="1330">
        <v>0</v>
      </c>
      <c r="H32" s="1328"/>
      <c r="I32" s="1343"/>
    </row>
    <row r="33" spans="1:9" x14ac:dyDescent="0.25">
      <c r="A33" s="1322" t="s">
        <v>56</v>
      </c>
      <c r="B33" s="1322"/>
      <c r="C33" s="1322"/>
      <c r="D33" s="1361"/>
      <c r="E33" s="1362"/>
      <c r="F33" s="1363"/>
      <c r="G33" s="1364"/>
      <c r="H33" s="1364"/>
      <c r="I33" s="1324"/>
    </row>
    <row r="34" spans="1:9" x14ac:dyDescent="0.25">
      <c r="A34" s="1365" t="s">
        <v>181</v>
      </c>
      <c r="B34" s="1366" t="s">
        <v>58</v>
      </c>
      <c r="C34" s="1329" t="s">
        <v>59</v>
      </c>
      <c r="D34" s="1329" t="s">
        <v>60</v>
      </c>
      <c r="E34" s="1329" t="s">
        <v>478</v>
      </c>
      <c r="F34" s="1329" t="s">
        <v>62</v>
      </c>
      <c r="G34" s="1367"/>
      <c r="H34" s="1328" t="s">
        <v>184</v>
      </c>
      <c r="I34" s="1367"/>
    </row>
    <row r="35" spans="1:9" x14ac:dyDescent="0.25">
      <c r="A35" s="1359"/>
      <c r="B35" s="1368"/>
      <c r="C35" s="1329" t="s">
        <v>64</v>
      </c>
      <c r="D35" s="1367" t="s">
        <v>23</v>
      </c>
      <c r="E35" s="1329" t="s">
        <v>314</v>
      </c>
      <c r="F35" s="1329" t="s">
        <v>30</v>
      </c>
      <c r="G35" s="1367"/>
      <c r="H35" s="1340"/>
      <c r="I35" s="1369"/>
    </row>
    <row r="36" spans="1:9" x14ac:dyDescent="0.25">
      <c r="A36" s="1370"/>
      <c r="B36" s="1370" t="s">
        <v>66</v>
      </c>
      <c r="C36" s="1329">
        <v>4653</v>
      </c>
      <c r="D36" s="1367">
        <v>0</v>
      </c>
      <c r="E36" s="1351">
        <v>0</v>
      </c>
      <c r="F36" s="1351">
        <v>4653</v>
      </c>
      <c r="G36" s="1371"/>
      <c r="H36" s="1372">
        <v>4653</v>
      </c>
      <c r="I36" s="1369"/>
    </row>
    <row r="37" spans="1:9" x14ac:dyDescent="0.25">
      <c r="A37" s="1322" t="s">
        <v>237</v>
      </c>
      <c r="B37" s="1322"/>
      <c r="C37" s="1322"/>
      <c r="D37" s="1373"/>
      <c r="E37" s="1322"/>
      <c r="F37" s="1322"/>
      <c r="G37" s="1322"/>
      <c r="H37" s="1322"/>
      <c r="I37" s="1322"/>
    </row>
    <row r="38" spans="1:9" x14ac:dyDescent="0.25">
      <c r="A38" s="1326" t="s">
        <v>69</v>
      </c>
      <c r="B38" s="1365" t="s">
        <v>70</v>
      </c>
      <c r="C38" s="1326" t="s">
        <v>71</v>
      </c>
      <c r="D38" s="1345" t="s">
        <v>72</v>
      </c>
      <c r="E38" s="1326" t="s">
        <v>73</v>
      </c>
      <c r="F38" s="1345" t="s">
        <v>74</v>
      </c>
      <c r="G38" s="1326" t="s">
        <v>238</v>
      </c>
      <c r="H38" s="1326" t="s">
        <v>76</v>
      </c>
      <c r="I38" s="1326" t="s">
        <v>19</v>
      </c>
    </row>
    <row r="39" spans="1:9" x14ac:dyDescent="0.25">
      <c r="A39" s="1327"/>
      <c r="B39" s="1359" t="s">
        <v>77</v>
      </c>
      <c r="C39" s="1327" t="s">
        <v>78</v>
      </c>
      <c r="D39" s="1360" t="s">
        <v>79</v>
      </c>
      <c r="E39" s="1327" t="s">
        <v>80</v>
      </c>
      <c r="F39" s="1360" t="s">
        <v>81</v>
      </c>
      <c r="G39" s="1327" t="s">
        <v>82</v>
      </c>
      <c r="H39" s="1327" t="s">
        <v>83</v>
      </c>
      <c r="I39" s="1327" t="s">
        <v>84</v>
      </c>
    </row>
    <row r="40" spans="1:9" x14ac:dyDescent="0.25">
      <c r="A40" s="1339"/>
      <c r="B40" s="1359"/>
      <c r="C40" s="1327"/>
      <c r="D40" s="1360"/>
      <c r="E40" s="1327"/>
      <c r="F40" s="1360" t="s">
        <v>85</v>
      </c>
      <c r="G40" s="1339" t="s">
        <v>86</v>
      </c>
      <c r="H40" s="1339"/>
      <c r="I40" s="1327" t="s">
        <v>30</v>
      </c>
    </row>
    <row r="41" spans="1:9" x14ac:dyDescent="0.25">
      <c r="A41" s="1327">
        <v>1</v>
      </c>
      <c r="B41" s="1329" t="s">
        <v>88</v>
      </c>
      <c r="C41" s="1356">
        <v>25.1</v>
      </c>
      <c r="D41" s="1329">
        <v>-25443.03</v>
      </c>
      <c r="E41" s="1374">
        <v>125390.02</v>
      </c>
      <c r="F41" s="1329">
        <v>126071.4</v>
      </c>
      <c r="G41" s="1374">
        <v>125390.02</v>
      </c>
      <c r="H41" s="1327">
        <v>-24761.650000000009</v>
      </c>
      <c r="I41" s="1329">
        <v>-24761.650000000009</v>
      </c>
    </row>
    <row r="42" spans="1:9" x14ac:dyDescent="0.25">
      <c r="A42" s="1329">
        <v>2</v>
      </c>
      <c r="B42" s="1327" t="s">
        <v>89</v>
      </c>
      <c r="C42" s="1322">
        <v>154.13460000000001</v>
      </c>
      <c r="D42" s="1329">
        <v>-76935.899999999994</v>
      </c>
      <c r="E42" s="1324">
        <v>185775.69</v>
      </c>
      <c r="F42" s="1327">
        <v>187423.2</v>
      </c>
      <c r="G42" s="1324">
        <v>185775.69</v>
      </c>
      <c r="H42" s="1326">
        <v>-75288.389999999985</v>
      </c>
      <c r="I42" s="1329">
        <v>-75288.389999999985</v>
      </c>
    </row>
    <row r="43" spans="1:9" x14ac:dyDescent="0.25">
      <c r="A43" s="1329"/>
      <c r="B43" s="1329" t="s">
        <v>90</v>
      </c>
      <c r="C43" s="1356"/>
      <c r="D43" s="1329" t="s">
        <v>69</v>
      </c>
      <c r="E43" s="1330"/>
      <c r="F43" s="1329"/>
      <c r="G43" s="1330"/>
      <c r="H43" s="1326" t="s">
        <v>69</v>
      </c>
      <c r="I43" s="1329" t="s">
        <v>69</v>
      </c>
    </row>
    <row r="44" spans="1:9" x14ac:dyDescent="0.25">
      <c r="A44" s="1367">
        <v>3</v>
      </c>
      <c r="B44" s="1329" t="s">
        <v>91</v>
      </c>
      <c r="C44" s="1356">
        <v>49.228999999999999</v>
      </c>
      <c r="D44" s="1329">
        <v>-268917.76000000001</v>
      </c>
      <c r="E44" s="1330">
        <v>687362.9</v>
      </c>
      <c r="F44" s="1329">
        <v>638770.24</v>
      </c>
      <c r="G44" s="1330">
        <v>687362.9</v>
      </c>
      <c r="H44" s="1329">
        <v>-317510.42000000004</v>
      </c>
      <c r="I44" s="1329">
        <v>-317510.42000000004</v>
      </c>
    </row>
    <row r="45" spans="1:9" x14ac:dyDescent="0.25">
      <c r="A45" s="1322" t="s">
        <v>239</v>
      </c>
      <c r="B45" s="1360"/>
      <c r="C45" s="1325"/>
      <c r="D45" s="1360"/>
      <c r="E45" s="1360"/>
      <c r="F45" s="1360"/>
      <c r="G45" s="1360"/>
      <c r="H45" s="1360"/>
      <c r="I45" s="1360"/>
    </row>
    <row r="46" spans="1:9" x14ac:dyDescent="0.25">
      <c r="A46" s="1325" t="s">
        <v>240</v>
      </c>
      <c r="B46" s="1322"/>
      <c r="C46" s="1322"/>
      <c r="D46" s="1322"/>
      <c r="E46" s="1322"/>
      <c r="F46" s="1322"/>
      <c r="G46" s="1322"/>
      <c r="H46" s="1322"/>
      <c r="I46" s="1324"/>
    </row>
    <row r="47" spans="1:9" x14ac:dyDescent="0.25">
      <c r="A47" s="1366" t="s">
        <v>12</v>
      </c>
      <c r="B47" s="1326" t="s">
        <v>94</v>
      </c>
      <c r="C47" s="1345" t="s">
        <v>95</v>
      </c>
      <c r="D47" s="1345"/>
      <c r="E47" s="1345"/>
      <c r="F47" s="1366" t="s">
        <v>479</v>
      </c>
      <c r="G47" s="1345"/>
      <c r="H47" s="1375"/>
      <c r="I47" s="1326" t="s">
        <v>97</v>
      </c>
    </row>
    <row r="48" spans="1:9" x14ac:dyDescent="0.25">
      <c r="A48" s="1368" t="s">
        <v>98</v>
      </c>
      <c r="B48" s="1327" t="s">
        <v>99</v>
      </c>
      <c r="C48" s="1360"/>
      <c r="D48" s="1360"/>
      <c r="E48" s="1360"/>
      <c r="F48" s="1368" t="s">
        <v>480</v>
      </c>
      <c r="G48" s="1360"/>
      <c r="H48" s="1376"/>
      <c r="I48" s="1327" t="s">
        <v>101</v>
      </c>
    </row>
    <row r="49" spans="1:9" x14ac:dyDescent="0.25">
      <c r="A49" s="1368"/>
      <c r="B49" s="1327"/>
      <c r="C49" s="1360"/>
      <c r="D49" s="1360"/>
      <c r="E49" s="1360"/>
      <c r="F49" s="1368" t="s">
        <v>242</v>
      </c>
      <c r="G49" s="1360"/>
      <c r="H49" s="1376"/>
      <c r="I49" s="1339"/>
    </row>
    <row r="50" spans="1:9" x14ac:dyDescent="0.25">
      <c r="A50" s="1377" t="s">
        <v>103</v>
      </c>
      <c r="B50" s="1378"/>
      <c r="C50" s="1379" t="s">
        <v>104</v>
      </c>
      <c r="D50" s="1379"/>
      <c r="E50" s="1379"/>
      <c r="F50" s="1366"/>
      <c r="G50" s="1345"/>
      <c r="H50" s="1375"/>
      <c r="I50" s="1327"/>
    </row>
    <row r="51" spans="1:9" x14ac:dyDescent="0.25">
      <c r="A51" s="1380"/>
      <c r="B51" s="1327"/>
      <c r="C51" s="1360" t="s">
        <v>55</v>
      </c>
      <c r="D51" s="1360"/>
      <c r="E51" s="1360"/>
      <c r="F51" s="1368" t="s">
        <v>69</v>
      </c>
      <c r="G51" s="1381"/>
      <c r="H51" s="1376" t="s">
        <v>69</v>
      </c>
      <c r="I51" s="1327" t="s">
        <v>69</v>
      </c>
    </row>
    <row r="52" spans="1:9" x14ac:dyDescent="0.25">
      <c r="A52" s="1380" t="s">
        <v>105</v>
      </c>
      <c r="B52" s="1382">
        <v>42521</v>
      </c>
      <c r="C52" s="1360" t="s">
        <v>481</v>
      </c>
      <c r="D52" s="1360"/>
      <c r="E52" s="1360"/>
      <c r="F52" s="1368"/>
      <c r="G52" s="1381">
        <v>0.45146575984990617</v>
      </c>
      <c r="H52" s="1376"/>
      <c r="I52" s="1327">
        <v>1155.03</v>
      </c>
    </row>
    <row r="53" spans="1:9" x14ac:dyDescent="0.25">
      <c r="A53" s="1380" t="s">
        <v>38</v>
      </c>
      <c r="B53" s="1382">
        <v>42531</v>
      </c>
      <c r="C53" s="1360" t="s">
        <v>343</v>
      </c>
      <c r="D53" s="1360"/>
      <c r="E53" s="1360"/>
      <c r="F53" s="1368"/>
      <c r="G53" s="1381">
        <v>5.4721701063164474</v>
      </c>
      <c r="H53" s="1376"/>
      <c r="I53" s="1327">
        <v>14000</v>
      </c>
    </row>
    <row r="54" spans="1:9" x14ac:dyDescent="0.25">
      <c r="A54" s="1380" t="s">
        <v>40</v>
      </c>
      <c r="B54" s="1382">
        <v>42515</v>
      </c>
      <c r="C54" s="1360" t="s">
        <v>482</v>
      </c>
      <c r="D54" s="1360"/>
      <c r="E54" s="1360"/>
      <c r="F54" s="1368"/>
      <c r="G54" s="1381">
        <v>7.3717948717948714</v>
      </c>
      <c r="H54" s="1376"/>
      <c r="I54" s="1327">
        <v>18860</v>
      </c>
    </row>
    <row r="55" spans="1:9" x14ac:dyDescent="0.25">
      <c r="A55" s="1380" t="s">
        <v>42</v>
      </c>
      <c r="B55" s="1382">
        <v>42614</v>
      </c>
      <c r="C55" s="1360" t="s">
        <v>483</v>
      </c>
      <c r="D55" s="1360"/>
      <c r="E55" s="1360"/>
      <c r="F55" s="1368"/>
      <c r="G55" s="1381">
        <v>8.3794676360225129</v>
      </c>
      <c r="H55" s="1376"/>
      <c r="I55" s="1327">
        <v>21438.03</v>
      </c>
    </row>
    <row r="56" spans="1:9" x14ac:dyDescent="0.25">
      <c r="A56" s="1380" t="s">
        <v>44</v>
      </c>
      <c r="B56" s="1382">
        <v>42705</v>
      </c>
      <c r="C56" s="1360" t="s">
        <v>484</v>
      </c>
      <c r="D56" s="1360"/>
      <c r="E56" s="1360"/>
      <c r="F56" s="1368"/>
      <c r="G56" s="1381">
        <v>12.945590994371482</v>
      </c>
      <c r="H56" s="1376"/>
      <c r="I56" s="1327">
        <v>33120</v>
      </c>
    </row>
    <row r="57" spans="1:9" x14ac:dyDescent="0.25">
      <c r="A57" s="1380"/>
      <c r="B57" s="1339"/>
      <c r="C57" s="1325" t="s">
        <v>111</v>
      </c>
      <c r="D57" s="1325"/>
      <c r="E57" s="1325"/>
      <c r="F57" s="1359"/>
      <c r="G57" s="1354">
        <v>13.295430737961226</v>
      </c>
      <c r="H57" s="1383"/>
      <c r="I57" s="1358">
        <v>88573.06</v>
      </c>
    </row>
    <row r="58" spans="1:9" x14ac:dyDescent="0.25">
      <c r="A58" s="1326"/>
      <c r="B58" s="1321"/>
      <c r="C58" s="1366"/>
      <c r="D58" s="1345"/>
      <c r="E58" s="1375"/>
      <c r="F58" s="1366"/>
      <c r="G58" s="1345"/>
      <c r="H58" s="1375"/>
      <c r="I58" s="1326"/>
    </row>
    <row r="59" spans="1:9" x14ac:dyDescent="0.25">
      <c r="A59" s="1326" t="s">
        <v>46</v>
      </c>
      <c r="B59" s="1378" t="s">
        <v>112</v>
      </c>
      <c r="C59" s="1365" t="s">
        <v>113</v>
      </c>
      <c r="D59" s="1345"/>
      <c r="E59" s="1375"/>
      <c r="F59" s="1366" t="s">
        <v>114</v>
      </c>
      <c r="G59" s="1345"/>
      <c r="H59" s="1375"/>
      <c r="I59" s="1326"/>
    </row>
    <row r="60" spans="1:9" x14ac:dyDescent="0.25">
      <c r="A60" s="1384" t="s">
        <v>167</v>
      </c>
      <c r="B60" s="1382"/>
      <c r="C60" s="1368"/>
      <c r="D60" s="1360"/>
      <c r="E60" s="1376"/>
      <c r="F60" s="1368"/>
      <c r="G60" s="1381"/>
      <c r="H60" s="1376"/>
      <c r="I60" s="1327"/>
    </row>
    <row r="61" spans="1:9" x14ac:dyDescent="0.25">
      <c r="A61" s="1338"/>
      <c r="B61" s="1339" t="s">
        <v>112</v>
      </c>
      <c r="C61" s="1331" t="s">
        <v>111</v>
      </c>
      <c r="D61" s="1332"/>
      <c r="E61" s="1385"/>
      <c r="F61" s="1331" t="s">
        <v>69</v>
      </c>
      <c r="G61" s="1386">
        <v>0</v>
      </c>
      <c r="H61" s="1385"/>
      <c r="I61" s="1335">
        <v>0</v>
      </c>
    </row>
    <row r="62" spans="1:9" x14ac:dyDescent="0.25">
      <c r="A62" s="1324" t="s">
        <v>485</v>
      </c>
      <c r="B62" s="1360"/>
      <c r="C62" s="1360"/>
      <c r="D62" s="1387" t="s">
        <v>116</v>
      </c>
      <c r="E62" s="1324" t="s">
        <v>117</v>
      </c>
      <c r="F62" s="1324"/>
      <c r="G62" s="1324" t="s">
        <v>251</v>
      </c>
      <c r="H62" s="1324"/>
      <c r="I62" s="1324" t="s">
        <v>252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workbookViewId="0">
      <selection activeCell="L27" sqref="L27"/>
    </sheetView>
  </sheetViews>
  <sheetFormatPr defaultRowHeight="15" x14ac:dyDescent="0.25"/>
  <cols>
    <col min="2" max="2" width="39.7109375" bestFit="1" customWidth="1"/>
    <col min="9" max="9" width="20.28515625" bestFit="1" customWidth="1"/>
  </cols>
  <sheetData>
    <row r="1" spans="1:9" x14ac:dyDescent="0.25">
      <c r="A1" s="1388" t="s">
        <v>0</v>
      </c>
      <c r="B1" s="1388"/>
      <c r="C1" s="1388"/>
      <c r="D1" s="1388"/>
      <c r="E1" s="1388"/>
      <c r="F1" s="1388"/>
      <c r="G1" s="1388"/>
      <c r="H1" s="1388"/>
      <c r="I1" s="1389"/>
    </row>
    <row r="2" spans="1:9" x14ac:dyDescent="0.25">
      <c r="A2" s="1388" t="s">
        <v>1</v>
      </c>
      <c r="B2" s="1388"/>
      <c r="C2" s="1388"/>
      <c r="D2" s="1388"/>
      <c r="E2" s="1388"/>
      <c r="F2" s="1388"/>
      <c r="G2" s="1388"/>
      <c r="H2" s="1388"/>
      <c r="I2" s="1390"/>
    </row>
    <row r="3" spans="1:9" x14ac:dyDescent="0.25">
      <c r="A3" s="1388" t="s">
        <v>2</v>
      </c>
      <c r="B3" s="1388"/>
      <c r="C3" s="1388"/>
      <c r="D3" s="1388"/>
      <c r="E3" s="1388"/>
      <c r="F3" s="1388"/>
      <c r="G3" s="1388"/>
      <c r="H3" s="1388"/>
      <c r="I3" s="1389"/>
    </row>
    <row r="4" spans="1:9" x14ac:dyDescent="0.25">
      <c r="A4" s="1388" t="s">
        <v>171</v>
      </c>
      <c r="B4" s="1388"/>
      <c r="C4" s="1388"/>
      <c r="D4" s="1388"/>
      <c r="E4" s="1388"/>
      <c r="F4" s="1388"/>
      <c r="G4" s="1388"/>
      <c r="H4" s="1388"/>
      <c r="I4" s="1389"/>
    </row>
    <row r="5" spans="1:9" x14ac:dyDescent="0.25">
      <c r="A5" s="1388"/>
      <c r="B5" s="1388"/>
      <c r="C5" s="1388"/>
      <c r="D5" s="1388"/>
      <c r="E5" s="1388"/>
      <c r="F5" s="1388"/>
      <c r="G5" s="1388"/>
      <c r="H5" s="1388"/>
      <c r="I5" s="1389"/>
    </row>
    <row r="6" spans="1:9" x14ac:dyDescent="0.25">
      <c r="A6" s="1388" t="s">
        <v>4</v>
      </c>
      <c r="B6" s="1388"/>
      <c r="C6" s="1388"/>
      <c r="D6" s="1388"/>
      <c r="E6" s="1388"/>
      <c r="F6" s="1388"/>
      <c r="G6" s="1388"/>
      <c r="H6" s="1389"/>
      <c r="I6" s="1389"/>
    </row>
    <row r="7" spans="1:9" x14ac:dyDescent="0.25">
      <c r="A7" s="1388" t="s">
        <v>486</v>
      </c>
      <c r="B7" s="1388"/>
      <c r="C7" s="1388"/>
      <c r="D7" s="1388"/>
      <c r="E7" s="1389"/>
      <c r="F7" s="1389"/>
      <c r="G7" s="1389"/>
      <c r="H7" s="1389"/>
      <c r="I7" s="1389"/>
    </row>
    <row r="8" spans="1:9" x14ac:dyDescent="0.25">
      <c r="A8" s="1389" t="s">
        <v>487</v>
      </c>
      <c r="B8" s="1389"/>
      <c r="C8" s="1389"/>
      <c r="D8" s="1389"/>
      <c r="E8" s="1389"/>
      <c r="F8" s="1389"/>
      <c r="G8" s="1389"/>
      <c r="H8" s="1389"/>
      <c r="I8" s="1389"/>
    </row>
    <row r="9" spans="1:9" x14ac:dyDescent="0.25">
      <c r="A9" s="1389" t="s">
        <v>488</v>
      </c>
      <c r="B9" s="1389"/>
      <c r="C9" s="1389"/>
      <c r="D9" s="1389"/>
      <c r="E9" s="1389"/>
      <c r="F9" s="1389"/>
      <c r="G9" s="1389"/>
      <c r="H9" s="1389"/>
      <c r="I9" s="1389"/>
    </row>
    <row r="10" spans="1:9" x14ac:dyDescent="0.25">
      <c r="A10" s="1389" t="s">
        <v>175</v>
      </c>
      <c r="B10" s="1389"/>
      <c r="C10" s="1389"/>
      <c r="D10" s="1389"/>
      <c r="E10" s="1389"/>
      <c r="F10" s="1389"/>
      <c r="G10" s="1389"/>
      <c r="H10" s="1389"/>
      <c r="I10" s="1389"/>
    </row>
    <row r="11" spans="1:9" x14ac:dyDescent="0.25">
      <c r="A11" s="1388" t="s">
        <v>9</v>
      </c>
      <c r="B11" s="1388"/>
      <c r="C11" s="1388"/>
      <c r="D11" s="1388"/>
      <c r="E11" s="1388"/>
      <c r="F11" s="1388"/>
      <c r="G11" s="1388"/>
      <c r="H11" s="1388"/>
      <c r="I11" s="1389"/>
    </row>
    <row r="12" spans="1:9" x14ac:dyDescent="0.25">
      <c r="A12" s="1388" t="s">
        <v>10</v>
      </c>
      <c r="B12" s="1388"/>
      <c r="C12" s="1388"/>
      <c r="D12" s="1388"/>
      <c r="E12" s="1388"/>
      <c r="F12" s="1388"/>
      <c r="G12" s="1388"/>
      <c r="H12" s="1388"/>
      <c r="I12" s="1389"/>
    </row>
    <row r="13" spans="1:9" x14ac:dyDescent="0.25">
      <c r="A13" s="1391" t="s">
        <v>11</v>
      </c>
      <c r="B13" s="1388"/>
      <c r="C13" s="1388"/>
      <c r="D13" s="1388"/>
      <c r="E13" s="1388"/>
      <c r="F13" s="1388"/>
      <c r="G13" s="1388"/>
      <c r="H13" s="1388"/>
      <c r="I13" s="1389"/>
    </row>
    <row r="14" spans="1:9" x14ac:dyDescent="0.25">
      <c r="A14" s="1392" t="s">
        <v>12</v>
      </c>
      <c r="B14" s="1392" t="s">
        <v>13</v>
      </c>
      <c r="C14" s="1392" t="s">
        <v>14</v>
      </c>
      <c r="D14" s="1392" t="s">
        <v>15</v>
      </c>
      <c r="E14" s="1392" t="s">
        <v>16</v>
      </c>
      <c r="F14" s="1392" t="s">
        <v>17</v>
      </c>
      <c r="G14" s="1392" t="s">
        <v>18</v>
      </c>
      <c r="H14" s="1392" t="s">
        <v>15</v>
      </c>
      <c r="I14" s="1392" t="s">
        <v>19</v>
      </c>
    </row>
    <row r="15" spans="1:9" x14ac:dyDescent="0.25">
      <c r="A15" s="1393" t="s">
        <v>20</v>
      </c>
      <c r="B15" s="1393"/>
      <c r="C15" s="1393" t="s">
        <v>215</v>
      </c>
      <c r="D15" s="1393" t="s">
        <v>22</v>
      </c>
      <c r="E15" s="1393" t="s">
        <v>23</v>
      </c>
      <c r="F15" s="1393" t="s">
        <v>23</v>
      </c>
      <c r="G15" s="1393" t="s">
        <v>24</v>
      </c>
      <c r="H15" s="1393" t="s">
        <v>25</v>
      </c>
      <c r="I15" s="1393" t="s">
        <v>489</v>
      </c>
    </row>
    <row r="16" spans="1:9" x14ac:dyDescent="0.25">
      <c r="A16" s="1393"/>
      <c r="B16" s="1393"/>
      <c r="C16" s="1393" t="s">
        <v>27</v>
      </c>
      <c r="D16" s="1393" t="s">
        <v>28</v>
      </c>
      <c r="E16" s="1393"/>
      <c r="F16" s="1393"/>
      <c r="G16" s="1393" t="s">
        <v>29</v>
      </c>
      <c r="H16" s="1393" t="s">
        <v>30</v>
      </c>
      <c r="I16" s="1393" t="s">
        <v>490</v>
      </c>
    </row>
    <row r="17" spans="1:9" x14ac:dyDescent="0.25">
      <c r="A17" s="1393"/>
      <c r="B17" s="1393"/>
      <c r="C17" s="1393" t="s">
        <v>32</v>
      </c>
      <c r="D17" s="1393" t="s">
        <v>33</v>
      </c>
      <c r="E17" s="1393" t="s">
        <v>33</v>
      </c>
      <c r="F17" s="1393" t="s">
        <v>33</v>
      </c>
      <c r="G17" s="1393" t="s">
        <v>33</v>
      </c>
      <c r="H17" s="1393" t="s">
        <v>33</v>
      </c>
      <c r="I17" s="1393" t="s">
        <v>220</v>
      </c>
    </row>
    <row r="18" spans="1:9" x14ac:dyDescent="0.25">
      <c r="A18" s="1394">
        <v>1</v>
      </c>
      <c r="B18" s="1395">
        <v>2</v>
      </c>
      <c r="C18" s="1394">
        <v>3</v>
      </c>
      <c r="D18" s="1395">
        <v>4</v>
      </c>
      <c r="E18" s="1394">
        <v>5</v>
      </c>
      <c r="F18" s="1395">
        <v>6</v>
      </c>
      <c r="G18" s="1394">
        <v>7</v>
      </c>
      <c r="H18" s="1395">
        <v>8</v>
      </c>
      <c r="I18" s="1395">
        <v>9</v>
      </c>
    </row>
    <row r="19" spans="1:9" x14ac:dyDescent="0.25">
      <c r="A19" s="1396">
        <v>1</v>
      </c>
      <c r="B19" s="1397" t="s">
        <v>176</v>
      </c>
      <c r="C19" s="1397"/>
      <c r="D19" s="1397"/>
      <c r="E19" s="1398" t="s">
        <v>69</v>
      </c>
      <c r="F19" s="1397" t="s">
        <v>69</v>
      </c>
      <c r="G19" s="1397"/>
      <c r="H19" s="1396" t="s">
        <v>69</v>
      </c>
      <c r="I19" s="1399"/>
    </row>
    <row r="20" spans="1:9" x14ac:dyDescent="0.25">
      <c r="A20" s="1400"/>
      <c r="B20" s="1401" t="s">
        <v>177</v>
      </c>
      <c r="C20" s="1401">
        <v>7.97</v>
      </c>
      <c r="D20" s="1402">
        <v>13797.95</v>
      </c>
      <c r="E20" s="1403">
        <v>378794.72</v>
      </c>
      <c r="F20" s="1404">
        <v>391558.47</v>
      </c>
      <c r="G20" s="1402">
        <v>378794.72</v>
      </c>
      <c r="H20" s="1405">
        <v>26561.700000000012</v>
      </c>
      <c r="I20" s="1402"/>
    </row>
    <row r="21" spans="1:9" x14ac:dyDescent="0.25">
      <c r="A21" s="1393" t="s">
        <v>36</v>
      </c>
      <c r="B21" s="1393" t="s">
        <v>233</v>
      </c>
      <c r="C21" s="1406"/>
      <c r="D21" s="1407"/>
      <c r="E21" s="1406"/>
      <c r="F21" s="1408"/>
      <c r="G21" s="1393" t="s">
        <v>69</v>
      </c>
      <c r="H21" s="1409"/>
      <c r="I21" s="1407"/>
    </row>
    <row r="22" spans="1:9" x14ac:dyDescent="0.25">
      <c r="A22" s="1410"/>
      <c r="B22" s="1410" t="s">
        <v>234</v>
      </c>
      <c r="C22" s="1411">
        <v>2.62</v>
      </c>
      <c r="D22" s="1412"/>
      <c r="E22" s="1413">
        <v>125759.84703999999</v>
      </c>
      <c r="F22" s="1412">
        <v>129997.41204</v>
      </c>
      <c r="G22" s="1412">
        <v>125759.84703999999</v>
      </c>
      <c r="H22" s="1414"/>
      <c r="I22" s="1412"/>
    </row>
    <row r="23" spans="1:9" x14ac:dyDescent="0.25">
      <c r="A23" s="1415" t="s">
        <v>38</v>
      </c>
      <c r="B23" s="1392" t="s">
        <v>39</v>
      </c>
      <c r="C23" s="1416">
        <v>1.33</v>
      </c>
      <c r="D23" s="1407"/>
      <c r="E23" s="1417">
        <v>62501.128799999999</v>
      </c>
      <c r="F23" s="1407">
        <v>64607.147550000002</v>
      </c>
      <c r="G23" s="1407">
        <v>62501.128799999999</v>
      </c>
      <c r="H23" s="1418"/>
      <c r="I23" s="1407"/>
    </row>
    <row r="24" spans="1:9" x14ac:dyDescent="0.25">
      <c r="A24" s="1415" t="s">
        <v>40</v>
      </c>
      <c r="B24" s="1392" t="s">
        <v>41</v>
      </c>
      <c r="C24" s="1416">
        <v>1.63</v>
      </c>
      <c r="D24" s="1407"/>
      <c r="E24" s="1417">
        <v>76895.328160000005</v>
      </c>
      <c r="F24" s="1407">
        <v>79486.369409999999</v>
      </c>
      <c r="G24" s="1407">
        <v>76895.328160000005</v>
      </c>
      <c r="H24" s="1419"/>
      <c r="I24" s="1407"/>
    </row>
    <row r="25" spans="1:9" x14ac:dyDescent="0.25">
      <c r="A25" s="1415" t="s">
        <v>42</v>
      </c>
      <c r="B25" s="1392" t="s">
        <v>43</v>
      </c>
      <c r="C25" s="1416">
        <v>2.39</v>
      </c>
      <c r="D25" s="1420"/>
      <c r="E25" s="1417">
        <v>91289.527520000003</v>
      </c>
      <c r="F25" s="1407">
        <v>94365.591270000004</v>
      </c>
      <c r="G25" s="1420">
        <v>91289.527520000003</v>
      </c>
      <c r="H25" s="1418"/>
      <c r="I25" s="1420"/>
    </row>
    <row r="26" spans="1:9" x14ac:dyDescent="0.25">
      <c r="A26" s="1415" t="s">
        <v>44</v>
      </c>
      <c r="B26" s="1392" t="s">
        <v>45</v>
      </c>
      <c r="C26" s="1416">
        <v>0.46710000000000002</v>
      </c>
      <c r="D26" s="1420"/>
      <c r="E26" s="1417">
        <v>22348.888480000001</v>
      </c>
      <c r="F26" s="1407">
        <v>23101.94973</v>
      </c>
      <c r="G26" s="1421">
        <v>22348.888480000001</v>
      </c>
      <c r="H26" s="1418"/>
      <c r="I26" s="1408"/>
    </row>
    <row r="27" spans="1:9" x14ac:dyDescent="0.25">
      <c r="A27" s="1422" t="s">
        <v>46</v>
      </c>
      <c r="B27" s="1422" t="s">
        <v>47</v>
      </c>
      <c r="C27" s="1422">
        <v>2.98</v>
      </c>
      <c r="D27" s="1423">
        <v>-22499.38</v>
      </c>
      <c r="E27" s="1424">
        <v>137093.64000000001</v>
      </c>
      <c r="F27" s="1422">
        <v>142727.42000000001</v>
      </c>
      <c r="G27" s="1424">
        <v>137093.64000000001</v>
      </c>
      <c r="H27" s="1425">
        <v>-16865.600000000006</v>
      </c>
      <c r="I27" s="1423">
        <v>-16865.600000000006</v>
      </c>
    </row>
    <row r="28" spans="1:9" x14ac:dyDescent="0.25">
      <c r="A28" s="1422" t="s">
        <v>48</v>
      </c>
      <c r="B28" s="1425" t="s">
        <v>136</v>
      </c>
      <c r="C28" s="1422">
        <v>3.15</v>
      </c>
      <c r="D28" s="1426">
        <v>-13036.09</v>
      </c>
      <c r="E28" s="1427">
        <v>143573.19</v>
      </c>
      <c r="F28" s="1428">
        <v>147071.98000000001</v>
      </c>
      <c r="G28" s="1423">
        <v>143573.19</v>
      </c>
      <c r="H28" s="1429">
        <v>-9537.2999999999884</v>
      </c>
      <c r="I28" s="1423">
        <v>-9537.2999999999884</v>
      </c>
    </row>
    <row r="29" spans="1:9" x14ac:dyDescent="0.25">
      <c r="A29" s="1401" t="s">
        <v>52</v>
      </c>
      <c r="B29" s="1401" t="s">
        <v>199</v>
      </c>
      <c r="C29" s="1404">
        <v>1.82</v>
      </c>
      <c r="D29" s="1400">
        <v>77108</v>
      </c>
      <c r="E29" s="1401">
        <v>137093.64000000001</v>
      </c>
      <c r="F29" s="1401">
        <v>142727.42000000001</v>
      </c>
      <c r="G29" s="1401">
        <v>40273.259999999995</v>
      </c>
      <c r="H29" s="1400">
        <v>179562.16000000003</v>
      </c>
      <c r="I29" s="1430"/>
    </row>
    <row r="30" spans="1:9" x14ac:dyDescent="0.25">
      <c r="A30" s="1422" t="s">
        <v>57</v>
      </c>
      <c r="B30" s="1422" t="s">
        <v>386</v>
      </c>
      <c r="C30" s="1423">
        <v>0</v>
      </c>
      <c r="D30" s="1425">
        <v>148715.43</v>
      </c>
      <c r="E30" s="1422">
        <v>0</v>
      </c>
      <c r="F30" s="1422">
        <v>164.45</v>
      </c>
      <c r="G30" s="1431">
        <v>0</v>
      </c>
      <c r="H30" s="1425">
        <v>148879.88</v>
      </c>
      <c r="I30" s="1423"/>
    </row>
    <row r="31" spans="1:9" x14ac:dyDescent="0.25">
      <c r="A31" s="1393"/>
      <c r="B31" s="1410" t="s">
        <v>55</v>
      </c>
      <c r="C31" s="1406"/>
      <c r="D31" s="1408"/>
      <c r="E31" s="1432"/>
      <c r="F31" s="1408"/>
      <c r="G31" s="1433"/>
      <c r="H31" s="1434"/>
      <c r="I31" s="1408"/>
    </row>
    <row r="32" spans="1:9" x14ac:dyDescent="0.25">
      <c r="A32" s="1395"/>
      <c r="B32" s="1395" t="s">
        <v>50</v>
      </c>
      <c r="C32" s="1421">
        <v>0</v>
      </c>
      <c r="D32" s="1395"/>
      <c r="E32" s="1424">
        <v>0</v>
      </c>
      <c r="F32" s="1422">
        <v>164.45</v>
      </c>
      <c r="G32" s="1394">
        <v>0</v>
      </c>
      <c r="H32" s="1435"/>
      <c r="I32" s="1420"/>
    </row>
    <row r="33" spans="1:9" x14ac:dyDescent="0.25">
      <c r="A33" s="1388" t="s">
        <v>56</v>
      </c>
      <c r="B33" s="1388"/>
      <c r="C33" s="1388"/>
      <c r="D33" s="1436"/>
      <c r="E33" s="1388"/>
      <c r="F33" s="1406"/>
      <c r="G33" s="1406"/>
      <c r="H33" s="1406"/>
      <c r="I33" s="1433"/>
    </row>
    <row r="34" spans="1:9" x14ac:dyDescent="0.25">
      <c r="A34" s="1388"/>
      <c r="B34" s="1388"/>
      <c r="C34" s="1388"/>
      <c r="D34" s="1436"/>
      <c r="E34" s="1388"/>
      <c r="F34" s="1406"/>
      <c r="G34" s="1406"/>
      <c r="H34" s="1406"/>
      <c r="I34" s="1433"/>
    </row>
    <row r="35" spans="1:9" x14ac:dyDescent="0.25">
      <c r="A35" s="1396" t="s">
        <v>181</v>
      </c>
      <c r="B35" s="1437" t="s">
        <v>58</v>
      </c>
      <c r="C35" s="1395" t="s">
        <v>491</v>
      </c>
      <c r="D35" s="1395" t="s">
        <v>60</v>
      </c>
      <c r="E35" s="1395" t="s">
        <v>61</v>
      </c>
      <c r="F35" s="1435" t="s">
        <v>492</v>
      </c>
      <c r="G35" s="1392"/>
      <c r="H35" s="1394" t="s">
        <v>184</v>
      </c>
      <c r="I35" s="1438"/>
    </row>
    <row r="36" spans="1:9" x14ac:dyDescent="0.25">
      <c r="A36" s="1439"/>
      <c r="B36" s="1409"/>
      <c r="C36" s="1395" t="s">
        <v>64</v>
      </c>
      <c r="D36" s="1395" t="s">
        <v>23</v>
      </c>
      <c r="E36" s="1395" t="s">
        <v>314</v>
      </c>
      <c r="F36" s="1435" t="s">
        <v>30</v>
      </c>
      <c r="G36" s="1410"/>
      <c r="H36" s="1411"/>
      <c r="I36" s="1440"/>
    </row>
    <row r="37" spans="1:9" x14ac:dyDescent="0.25">
      <c r="A37" s="1441"/>
      <c r="B37" s="1441" t="s">
        <v>66</v>
      </c>
      <c r="C37" s="1395">
        <v>15136.58</v>
      </c>
      <c r="D37" s="1420">
        <v>13350</v>
      </c>
      <c r="E37" s="1420">
        <v>2002.5</v>
      </c>
      <c r="F37" s="1442">
        <v>26484.080000000002</v>
      </c>
      <c r="G37" s="1412"/>
      <c r="H37" s="1443">
        <v>26484.080000000002</v>
      </c>
      <c r="I37" s="1440"/>
    </row>
    <row r="38" spans="1:9" x14ac:dyDescent="0.25">
      <c r="A38" s="1406"/>
      <c r="B38" s="1406"/>
      <c r="C38" s="1406"/>
      <c r="D38" s="1444"/>
      <c r="E38" s="1433"/>
      <c r="F38" s="1433"/>
      <c r="G38" s="1433"/>
      <c r="H38" s="1433"/>
      <c r="I38" s="1406"/>
    </row>
    <row r="39" spans="1:9" x14ac:dyDescent="0.25">
      <c r="A39" s="1388" t="s">
        <v>152</v>
      </c>
      <c r="B39" s="1388"/>
      <c r="C39" s="1388"/>
      <c r="D39" s="1436"/>
      <c r="E39" s="1388"/>
      <c r="F39" s="1388"/>
      <c r="G39" s="1388"/>
      <c r="H39" s="1388"/>
      <c r="I39" s="1388"/>
    </row>
    <row r="40" spans="1:9" x14ac:dyDescent="0.25">
      <c r="A40" s="1392" t="s">
        <v>69</v>
      </c>
      <c r="B40" s="1396" t="s">
        <v>70</v>
      </c>
      <c r="C40" s="1392" t="s">
        <v>71</v>
      </c>
      <c r="D40" s="1416" t="s">
        <v>72</v>
      </c>
      <c r="E40" s="1392" t="s">
        <v>73</v>
      </c>
      <c r="F40" s="1416" t="s">
        <v>74</v>
      </c>
      <c r="G40" s="1392" t="s">
        <v>238</v>
      </c>
      <c r="H40" s="1416" t="s">
        <v>76</v>
      </c>
      <c r="I40" s="1392" t="s">
        <v>19</v>
      </c>
    </row>
    <row r="41" spans="1:9" x14ac:dyDescent="0.25">
      <c r="A41" s="1393"/>
      <c r="B41" s="1439" t="s">
        <v>77</v>
      </c>
      <c r="C41" s="1393" t="s">
        <v>78</v>
      </c>
      <c r="D41" s="1406" t="s">
        <v>79</v>
      </c>
      <c r="E41" s="1393" t="s">
        <v>80</v>
      </c>
      <c r="F41" s="1406" t="s">
        <v>81</v>
      </c>
      <c r="G41" s="1393" t="s">
        <v>82</v>
      </c>
      <c r="H41" s="1406" t="s">
        <v>83</v>
      </c>
      <c r="I41" s="1393" t="s">
        <v>84</v>
      </c>
    </row>
    <row r="42" spans="1:9" x14ac:dyDescent="0.25">
      <c r="A42" s="1393"/>
      <c r="B42" s="1409"/>
      <c r="C42" s="1393"/>
      <c r="D42" s="1406"/>
      <c r="E42" s="1393"/>
      <c r="F42" s="1406" t="s">
        <v>85</v>
      </c>
      <c r="G42" s="1393" t="s">
        <v>86</v>
      </c>
      <c r="H42" s="1406"/>
      <c r="I42" s="1393" t="s">
        <v>30</v>
      </c>
    </row>
    <row r="43" spans="1:9" x14ac:dyDescent="0.25">
      <c r="A43" s="1410"/>
      <c r="B43" s="1441"/>
      <c r="C43" s="1410"/>
      <c r="D43" s="1411"/>
      <c r="E43" s="1410"/>
      <c r="F43" s="1411"/>
      <c r="G43" s="1410"/>
      <c r="H43" s="1411"/>
      <c r="I43" s="1410"/>
    </row>
    <row r="44" spans="1:9" x14ac:dyDescent="0.25">
      <c r="A44" s="1395">
        <v>1</v>
      </c>
      <c r="B44" s="1395" t="s">
        <v>88</v>
      </c>
      <c r="C44" s="1424">
        <v>25.1</v>
      </c>
      <c r="D44" s="1395">
        <v>-32519.68</v>
      </c>
      <c r="E44" s="1445">
        <v>226767.3</v>
      </c>
      <c r="F44" s="1395">
        <v>238623.76</v>
      </c>
      <c r="G44" s="1445">
        <v>226767.3</v>
      </c>
      <c r="H44" s="1393">
        <v>-20663.219999999972</v>
      </c>
      <c r="I44" s="1395">
        <v>-20663.219999999972</v>
      </c>
    </row>
    <row r="45" spans="1:9" x14ac:dyDescent="0.25">
      <c r="A45" s="1393">
        <v>2</v>
      </c>
      <c r="B45" s="1393" t="s">
        <v>159</v>
      </c>
      <c r="C45" s="1388">
        <v>154.13460000000001</v>
      </c>
      <c r="D45" s="1395">
        <v>-118250.06</v>
      </c>
      <c r="E45" s="1389">
        <v>368350.47</v>
      </c>
      <c r="F45" s="1393">
        <v>398844.78</v>
      </c>
      <c r="G45" s="1389">
        <v>368350.47</v>
      </c>
      <c r="H45" s="1392">
        <v>-87755.749999999942</v>
      </c>
      <c r="I45" s="1395">
        <v>-87755.749999999942</v>
      </c>
    </row>
    <row r="46" spans="1:9" x14ac:dyDescent="0.25">
      <c r="A46" s="1395">
        <v>3</v>
      </c>
      <c r="B46" s="1395" t="s">
        <v>91</v>
      </c>
      <c r="C46" s="1424">
        <v>49.228999999999999</v>
      </c>
      <c r="D46" s="1395">
        <v>-256325.72</v>
      </c>
      <c r="E46" s="1394">
        <v>1170449.95</v>
      </c>
      <c r="F46" s="1395">
        <v>1091976.05</v>
      </c>
      <c r="G46" s="1394">
        <v>1170449.95</v>
      </c>
      <c r="H46" s="1395">
        <v>-334799.61999999988</v>
      </c>
      <c r="I46" s="1395">
        <v>-334799.61999999988</v>
      </c>
    </row>
    <row r="47" spans="1:9" x14ac:dyDescent="0.25">
      <c r="A47" s="1388" t="s">
        <v>239</v>
      </c>
      <c r="B47" s="1388"/>
      <c r="C47" s="1388"/>
      <c r="D47" s="1388"/>
      <c r="E47" s="1388"/>
      <c r="F47" s="1388"/>
      <c r="G47" s="1388"/>
      <c r="H47" s="1388"/>
      <c r="I47" s="1388"/>
    </row>
    <row r="48" spans="1:9" x14ac:dyDescent="0.25">
      <c r="A48" s="1391" t="s">
        <v>240</v>
      </c>
      <c r="B48" s="1388"/>
      <c r="C48" s="1388"/>
      <c r="D48" s="1388"/>
      <c r="E48" s="1388"/>
      <c r="F48" s="1388"/>
      <c r="G48" s="1388"/>
      <c r="H48" s="1388"/>
      <c r="I48" s="1388"/>
    </row>
    <row r="49" spans="1:9" x14ac:dyDescent="0.25">
      <c r="A49" s="1437" t="s">
        <v>12</v>
      </c>
      <c r="B49" s="1392" t="s">
        <v>94</v>
      </c>
      <c r="C49" s="1416" t="s">
        <v>95</v>
      </c>
      <c r="D49" s="1416"/>
      <c r="E49" s="1416"/>
      <c r="F49" s="1437" t="s">
        <v>206</v>
      </c>
      <c r="G49" s="1416"/>
      <c r="H49" s="1446"/>
      <c r="I49" s="1392" t="s">
        <v>97</v>
      </c>
    </row>
    <row r="50" spans="1:9" x14ac:dyDescent="0.25">
      <c r="A50" s="1409" t="s">
        <v>98</v>
      </c>
      <c r="B50" s="1393" t="s">
        <v>99</v>
      </c>
      <c r="C50" s="1406"/>
      <c r="D50" s="1406"/>
      <c r="E50" s="1406"/>
      <c r="F50" s="1409" t="s">
        <v>207</v>
      </c>
      <c r="G50" s="1406"/>
      <c r="H50" s="1447"/>
      <c r="I50" s="1393" t="s">
        <v>101</v>
      </c>
    </row>
    <row r="51" spans="1:9" x14ac:dyDescent="0.25">
      <c r="A51" s="1409"/>
      <c r="B51" s="1393"/>
      <c r="C51" s="1406"/>
      <c r="D51" s="1406"/>
      <c r="E51" s="1406"/>
      <c r="F51" s="1409" t="s">
        <v>241</v>
      </c>
      <c r="G51" s="1406"/>
      <c r="H51" s="1447"/>
      <c r="I51" s="1393"/>
    </row>
    <row r="52" spans="1:9" x14ac:dyDescent="0.25">
      <c r="A52" s="1409"/>
      <c r="B52" s="1410"/>
      <c r="C52" s="1406"/>
      <c r="D52" s="1406"/>
      <c r="E52" s="1406"/>
      <c r="F52" s="1409" t="s">
        <v>242</v>
      </c>
      <c r="G52" s="1406"/>
      <c r="H52" s="1447"/>
      <c r="I52" s="1410"/>
    </row>
    <row r="53" spans="1:9" x14ac:dyDescent="0.25">
      <c r="A53" s="1448" t="s">
        <v>103</v>
      </c>
      <c r="B53" s="1449"/>
      <c r="C53" s="1450" t="s">
        <v>104</v>
      </c>
      <c r="D53" s="1450"/>
      <c r="E53" s="1450"/>
      <c r="F53" s="1437"/>
      <c r="G53" s="1416"/>
      <c r="H53" s="1446"/>
      <c r="I53" s="1393"/>
    </row>
    <row r="54" spans="1:9" x14ac:dyDescent="0.25">
      <c r="A54" s="1451"/>
      <c r="B54" s="1393"/>
      <c r="C54" s="1406" t="s">
        <v>55</v>
      </c>
      <c r="D54" s="1406"/>
      <c r="E54" s="1406"/>
      <c r="F54" s="1409" t="s">
        <v>69</v>
      </c>
      <c r="G54" s="1433"/>
      <c r="H54" s="1447" t="s">
        <v>69</v>
      </c>
      <c r="I54" s="1393" t="s">
        <v>69</v>
      </c>
    </row>
    <row r="55" spans="1:9" x14ac:dyDescent="0.25">
      <c r="A55" s="1451" t="s">
        <v>105</v>
      </c>
      <c r="B55" s="1452">
        <v>42521</v>
      </c>
      <c r="C55" s="1406" t="s">
        <v>481</v>
      </c>
      <c r="D55" s="1406"/>
      <c r="E55" s="1406"/>
      <c r="F55" s="1409"/>
      <c r="G55" s="1433">
        <v>0.30110271115745568</v>
      </c>
      <c r="H55" s="1447"/>
      <c r="I55" s="1393">
        <v>1155.03</v>
      </c>
    </row>
    <row r="56" spans="1:9" x14ac:dyDescent="0.25">
      <c r="A56" s="1451" t="s">
        <v>38</v>
      </c>
      <c r="B56" s="1452">
        <v>42552</v>
      </c>
      <c r="C56" s="1406" t="s">
        <v>482</v>
      </c>
      <c r="D56" s="1406"/>
      <c r="E56" s="1406"/>
      <c r="F56" s="1409"/>
      <c r="G56" s="1433">
        <v>5.6152241918665275</v>
      </c>
      <c r="H56" s="1447"/>
      <c r="I56" s="1393">
        <v>21540</v>
      </c>
    </row>
    <row r="57" spans="1:9" x14ac:dyDescent="0.25">
      <c r="A57" s="1451" t="s">
        <v>40</v>
      </c>
      <c r="B57" s="1452">
        <v>42605</v>
      </c>
      <c r="C57" s="1406" t="s">
        <v>493</v>
      </c>
      <c r="D57" s="1406"/>
      <c r="E57" s="1406"/>
      <c r="F57" s="1409"/>
      <c r="G57" s="1433">
        <v>4.5824374348279457</v>
      </c>
      <c r="H57" s="1447"/>
      <c r="I57" s="1393">
        <v>17578.23</v>
      </c>
    </row>
    <row r="58" spans="1:9" x14ac:dyDescent="0.25">
      <c r="A58" s="1451"/>
      <c r="B58" s="1452"/>
      <c r="C58" s="1406"/>
      <c r="D58" s="1406"/>
      <c r="E58" s="1406"/>
      <c r="F58" s="1409"/>
      <c r="G58" s="1433"/>
      <c r="H58" s="1447"/>
      <c r="I58" s="1393"/>
    </row>
    <row r="59" spans="1:9" x14ac:dyDescent="0.25">
      <c r="A59" s="1451"/>
      <c r="B59" s="1393"/>
      <c r="C59" s="1391" t="s">
        <v>111</v>
      </c>
      <c r="D59" s="1391"/>
      <c r="E59" s="1391"/>
      <c r="F59" s="1439"/>
      <c r="G59" s="1453">
        <v>10.498764337851929</v>
      </c>
      <c r="H59" s="1454"/>
      <c r="I59" s="1449">
        <v>40273.259999999995</v>
      </c>
    </row>
    <row r="60" spans="1:9" x14ac:dyDescent="0.25">
      <c r="A60" s="1392"/>
      <c r="B60" s="1392"/>
      <c r="C60" s="1437"/>
      <c r="D60" s="1416"/>
      <c r="E60" s="1446"/>
      <c r="F60" s="1437"/>
      <c r="G60" s="1416"/>
      <c r="H60" s="1446"/>
      <c r="I60" s="1392"/>
    </row>
    <row r="61" spans="1:9" x14ac:dyDescent="0.25">
      <c r="A61" s="1392" t="s">
        <v>46</v>
      </c>
      <c r="B61" s="1397" t="s">
        <v>112</v>
      </c>
      <c r="C61" s="1396" t="s">
        <v>113</v>
      </c>
      <c r="D61" s="1416"/>
      <c r="E61" s="1446"/>
      <c r="F61" s="1437" t="s">
        <v>114</v>
      </c>
      <c r="G61" s="1416"/>
      <c r="H61" s="1446"/>
      <c r="I61" s="1392"/>
    </row>
    <row r="62" spans="1:9" x14ac:dyDescent="0.25">
      <c r="A62" s="1451" t="s">
        <v>167</v>
      </c>
      <c r="B62" s="1452"/>
      <c r="C62" s="1409"/>
      <c r="D62" s="1406"/>
      <c r="E62" s="1447"/>
      <c r="F62" s="1409"/>
      <c r="G62" s="1433"/>
      <c r="H62" s="1447"/>
      <c r="I62" s="1393"/>
    </row>
    <row r="63" spans="1:9" x14ac:dyDescent="0.25">
      <c r="A63" s="1455"/>
      <c r="B63" s="1410" t="s">
        <v>112</v>
      </c>
      <c r="C63" s="1400" t="s">
        <v>111</v>
      </c>
      <c r="D63" s="1404"/>
      <c r="E63" s="1456"/>
      <c r="F63" s="1400" t="s">
        <v>69</v>
      </c>
      <c r="G63" s="1443">
        <v>0</v>
      </c>
      <c r="H63" s="1456"/>
      <c r="I63" s="1401">
        <v>0</v>
      </c>
    </row>
    <row r="64" spans="1:9" x14ac:dyDescent="0.25">
      <c r="A64" s="1389" t="s">
        <v>494</v>
      </c>
      <c r="B64" s="1389"/>
      <c r="C64" s="1457" t="s">
        <v>116</v>
      </c>
      <c r="D64" s="1457"/>
      <c r="E64" s="1389" t="s">
        <v>117</v>
      </c>
      <c r="F64" s="1389"/>
      <c r="G64" s="1389" t="s">
        <v>251</v>
      </c>
      <c r="H64" s="1389"/>
      <c r="I64" s="1389" t="s">
        <v>252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workbookViewId="0">
      <selection activeCell="M32" sqref="M32"/>
    </sheetView>
  </sheetViews>
  <sheetFormatPr defaultRowHeight="15" x14ac:dyDescent="0.25"/>
  <cols>
    <col min="2" max="2" width="36.28515625" bestFit="1" customWidth="1"/>
    <col min="9" max="9" width="18" bestFit="1" customWidth="1"/>
  </cols>
  <sheetData>
    <row r="1" spans="1:9" x14ac:dyDescent="0.25">
      <c r="A1" s="1459" t="s">
        <v>0</v>
      </c>
      <c r="B1" s="1459"/>
      <c r="C1" s="1459"/>
      <c r="D1" s="1459"/>
      <c r="E1" s="1459"/>
      <c r="F1" s="1459"/>
      <c r="G1" s="1459"/>
      <c r="H1" s="1459"/>
      <c r="I1" s="1460"/>
    </row>
    <row r="2" spans="1:9" x14ac:dyDescent="0.25">
      <c r="A2" s="1459" t="s">
        <v>1</v>
      </c>
      <c r="B2" s="1459"/>
      <c r="C2" s="1459"/>
      <c r="D2" s="1459"/>
      <c r="E2" s="1459"/>
      <c r="F2" s="1459"/>
      <c r="G2" s="1459"/>
      <c r="H2" s="1459"/>
      <c r="I2" s="1461"/>
    </row>
    <row r="3" spans="1:9" x14ac:dyDescent="0.25">
      <c r="A3" s="1459" t="s">
        <v>2</v>
      </c>
      <c r="B3" s="1459"/>
      <c r="C3" s="1459"/>
      <c r="D3" s="1459"/>
      <c r="E3" s="1459"/>
      <c r="F3" s="1459"/>
      <c r="G3" s="1459"/>
      <c r="H3" s="1459"/>
      <c r="I3" s="1460"/>
    </row>
    <row r="4" spans="1:9" x14ac:dyDescent="0.25">
      <c r="A4" s="1459" t="s">
        <v>171</v>
      </c>
      <c r="B4" s="1459"/>
      <c r="C4" s="1459"/>
      <c r="D4" s="1459"/>
      <c r="E4" s="1459"/>
      <c r="F4" s="1459"/>
      <c r="G4" s="1459"/>
      <c r="H4" s="1459"/>
      <c r="I4" s="1460"/>
    </row>
    <row r="5" spans="1:9" x14ac:dyDescent="0.25">
      <c r="A5" s="1459" t="s">
        <v>4</v>
      </c>
      <c r="B5" s="1459"/>
      <c r="C5" s="1459"/>
      <c r="D5" s="1459"/>
      <c r="E5" s="1459"/>
      <c r="F5" s="1459"/>
      <c r="G5" s="1459"/>
      <c r="H5" s="1459"/>
      <c r="I5" s="1460"/>
    </row>
    <row r="6" spans="1:9" x14ac:dyDescent="0.25">
      <c r="A6" s="1459" t="s">
        <v>495</v>
      </c>
      <c r="B6" s="1460"/>
      <c r="C6" s="1460"/>
      <c r="D6" s="1460"/>
      <c r="E6" s="1460"/>
      <c r="F6" s="1460"/>
      <c r="G6" s="1460"/>
      <c r="H6" s="1460"/>
      <c r="I6" s="1460"/>
    </row>
    <row r="7" spans="1:9" x14ac:dyDescent="0.25">
      <c r="A7" s="1460" t="s">
        <v>496</v>
      </c>
      <c r="B7" s="1460"/>
      <c r="C7" s="1460"/>
      <c r="D7" s="1460"/>
      <c r="E7" s="1460"/>
      <c r="F7" s="1460"/>
      <c r="G7" s="1460"/>
      <c r="H7" s="1460"/>
      <c r="I7" s="1460"/>
    </row>
    <row r="8" spans="1:9" x14ac:dyDescent="0.25">
      <c r="A8" s="1460" t="s">
        <v>497</v>
      </c>
      <c r="B8" s="1460"/>
      <c r="C8" s="1460"/>
      <c r="D8" s="1460"/>
      <c r="E8" s="1460"/>
      <c r="F8" s="1460"/>
      <c r="G8" s="1460"/>
      <c r="H8" s="1460"/>
      <c r="I8" s="1460"/>
    </row>
    <row r="9" spans="1:9" x14ac:dyDescent="0.25">
      <c r="A9" s="1460" t="s">
        <v>175</v>
      </c>
      <c r="B9" s="1460"/>
      <c r="C9" s="1460"/>
      <c r="D9" s="1460"/>
      <c r="E9" s="1460"/>
      <c r="F9" s="1460"/>
      <c r="G9" s="1460"/>
      <c r="H9" s="1460"/>
      <c r="I9" s="1460"/>
    </row>
    <row r="10" spans="1:9" x14ac:dyDescent="0.25">
      <c r="A10" s="1459" t="s">
        <v>9</v>
      </c>
      <c r="B10" s="1459"/>
      <c r="C10" s="1459"/>
      <c r="D10" s="1459"/>
      <c r="E10" s="1459"/>
      <c r="F10" s="1459"/>
      <c r="G10" s="1459"/>
      <c r="H10" s="1459"/>
      <c r="I10" s="1459"/>
    </row>
    <row r="11" spans="1:9" x14ac:dyDescent="0.25">
      <c r="A11" s="1459" t="s">
        <v>10</v>
      </c>
      <c r="B11" s="1459"/>
      <c r="C11" s="1459"/>
      <c r="D11" s="1459"/>
      <c r="E11" s="1459"/>
      <c r="F11" s="1459"/>
      <c r="G11" s="1459"/>
      <c r="H11" s="1459"/>
      <c r="I11" s="1459"/>
    </row>
    <row r="12" spans="1:9" x14ac:dyDescent="0.25">
      <c r="A12" s="1462" t="s">
        <v>11</v>
      </c>
      <c r="B12" s="1459"/>
      <c r="C12" s="1459"/>
      <c r="D12" s="1459"/>
      <c r="E12" s="1459"/>
      <c r="F12" s="1459"/>
      <c r="G12" s="1459"/>
      <c r="H12" s="1459"/>
      <c r="I12" s="1459"/>
    </row>
    <row r="13" spans="1:9" x14ac:dyDescent="0.25">
      <c r="A13" s="1463" t="s">
        <v>12</v>
      </c>
      <c r="B13" s="1463" t="s">
        <v>13</v>
      </c>
      <c r="C13" s="1463" t="s">
        <v>14</v>
      </c>
      <c r="D13" s="1463" t="s">
        <v>15</v>
      </c>
      <c r="E13" s="1463" t="s">
        <v>16</v>
      </c>
      <c r="F13" s="1463" t="s">
        <v>17</v>
      </c>
      <c r="G13" s="1463" t="s">
        <v>18</v>
      </c>
      <c r="H13" s="1463" t="s">
        <v>15</v>
      </c>
      <c r="I13" s="1463" t="s">
        <v>19</v>
      </c>
    </row>
    <row r="14" spans="1:9" x14ac:dyDescent="0.25">
      <c r="A14" s="1464" t="s">
        <v>20</v>
      </c>
      <c r="B14" s="1464"/>
      <c r="C14" s="1464" t="s">
        <v>127</v>
      </c>
      <c r="D14" s="1464" t="s">
        <v>22</v>
      </c>
      <c r="E14" s="1464" t="s">
        <v>23</v>
      </c>
      <c r="F14" s="1464" t="s">
        <v>23</v>
      </c>
      <c r="G14" s="1464" t="s">
        <v>24</v>
      </c>
      <c r="H14" s="1464" t="s">
        <v>25</v>
      </c>
      <c r="I14" s="1464" t="s">
        <v>498</v>
      </c>
    </row>
    <row r="15" spans="1:9" x14ac:dyDescent="0.25">
      <c r="A15" s="1464"/>
      <c r="B15" s="1464"/>
      <c r="C15" s="1464" t="s">
        <v>499</v>
      </c>
      <c r="D15" s="1464" t="s">
        <v>28</v>
      </c>
      <c r="E15" s="1464"/>
      <c r="F15" s="1464"/>
      <c r="G15" s="1464" t="s">
        <v>29</v>
      </c>
      <c r="H15" s="1464" t="s">
        <v>30</v>
      </c>
      <c r="I15" s="1464" t="s">
        <v>131</v>
      </c>
    </row>
    <row r="16" spans="1:9" x14ac:dyDescent="0.25">
      <c r="A16" s="1464"/>
      <c r="B16" s="1464"/>
      <c r="C16" s="1464" t="s">
        <v>500</v>
      </c>
      <c r="D16" s="1464" t="s">
        <v>33</v>
      </c>
      <c r="E16" s="1464" t="s">
        <v>33</v>
      </c>
      <c r="F16" s="1464" t="s">
        <v>33</v>
      </c>
      <c r="G16" s="1464" t="s">
        <v>33</v>
      </c>
      <c r="H16" s="1464" t="s">
        <v>33</v>
      </c>
      <c r="I16" s="1464" t="s">
        <v>34</v>
      </c>
    </row>
    <row r="17" spans="1:9" x14ac:dyDescent="0.25">
      <c r="A17" s="1465">
        <v>1</v>
      </c>
      <c r="B17" s="1466">
        <v>2</v>
      </c>
      <c r="C17" s="1465">
        <v>3</v>
      </c>
      <c r="D17" s="1466">
        <v>4</v>
      </c>
      <c r="E17" s="1465">
        <v>5</v>
      </c>
      <c r="F17" s="1466">
        <v>6</v>
      </c>
      <c r="G17" s="1465">
        <v>7</v>
      </c>
      <c r="H17" s="1466">
        <v>8</v>
      </c>
      <c r="I17" s="1466">
        <v>9</v>
      </c>
    </row>
    <row r="18" spans="1:9" x14ac:dyDescent="0.25">
      <c r="A18" s="1470">
        <v>1</v>
      </c>
      <c r="B18" s="1471" t="s">
        <v>35</v>
      </c>
      <c r="C18" s="1471">
        <v>7.97</v>
      </c>
      <c r="D18" s="1472">
        <v>-33407.370000000003</v>
      </c>
      <c r="E18" s="1472">
        <v>555872.64</v>
      </c>
      <c r="F18" s="1473">
        <v>553374.62</v>
      </c>
      <c r="G18" s="1472">
        <v>555872.64</v>
      </c>
      <c r="H18" s="1474">
        <v>-35905.390000000014</v>
      </c>
      <c r="I18" s="1472">
        <v>-35905.390000000014</v>
      </c>
    </row>
    <row r="19" spans="1:9" x14ac:dyDescent="0.25">
      <c r="A19" s="1464" t="s">
        <v>36</v>
      </c>
      <c r="B19" s="1475" t="s">
        <v>37</v>
      </c>
      <c r="C19" s="1476">
        <v>2.62</v>
      </c>
      <c r="D19" s="1477"/>
      <c r="E19" s="1478">
        <v>177879.24480000001</v>
      </c>
      <c r="F19" s="1479">
        <v>177079.87840000002</v>
      </c>
      <c r="G19" s="1479">
        <v>177879.24480000001</v>
      </c>
      <c r="H19" s="1477"/>
      <c r="I19" s="1480"/>
    </row>
    <row r="20" spans="1:9" x14ac:dyDescent="0.25">
      <c r="A20" s="1481" t="s">
        <v>38</v>
      </c>
      <c r="B20" s="1463" t="s">
        <v>39</v>
      </c>
      <c r="C20" s="1482">
        <v>1.33</v>
      </c>
      <c r="D20" s="1483"/>
      <c r="E20" s="1484">
        <v>88939.622400000007</v>
      </c>
      <c r="F20" s="1484">
        <v>88539.939200000008</v>
      </c>
      <c r="G20" s="1484">
        <v>88939.622400000007</v>
      </c>
      <c r="H20" s="1483"/>
      <c r="I20" s="1484"/>
    </row>
    <row r="21" spans="1:9" x14ac:dyDescent="0.25">
      <c r="A21" s="1481" t="s">
        <v>40</v>
      </c>
      <c r="B21" s="1463" t="s">
        <v>41</v>
      </c>
      <c r="C21" s="1482">
        <v>1.63</v>
      </c>
      <c r="D21" s="1485"/>
      <c r="E21" s="1484">
        <v>105615.80160000001</v>
      </c>
      <c r="F21" s="1484">
        <v>105141.1778</v>
      </c>
      <c r="G21" s="1480">
        <v>105615.80160000001</v>
      </c>
      <c r="H21" s="1485"/>
      <c r="I21" s="1484"/>
    </row>
    <row r="22" spans="1:9" x14ac:dyDescent="0.25">
      <c r="A22" s="1481" t="s">
        <v>42</v>
      </c>
      <c r="B22" s="1463" t="s">
        <v>43</v>
      </c>
      <c r="C22" s="1482">
        <v>2.39</v>
      </c>
      <c r="D22" s="1483"/>
      <c r="E22" s="1484">
        <v>161203.0656</v>
      </c>
      <c r="F22" s="1484">
        <v>160478.63979999998</v>
      </c>
      <c r="G22" s="1480">
        <v>161203.0656</v>
      </c>
      <c r="H22" s="1483"/>
      <c r="I22" s="1480"/>
    </row>
    <row r="23" spans="1:9" x14ac:dyDescent="0.25">
      <c r="A23" s="1481" t="s">
        <v>44</v>
      </c>
      <c r="B23" s="1463" t="s">
        <v>45</v>
      </c>
      <c r="C23" s="1482">
        <v>0.32194</v>
      </c>
      <c r="D23" s="1483"/>
      <c r="E23" s="1484">
        <v>22234.905600000002</v>
      </c>
      <c r="F23" s="1484">
        <v>22134.984800000002</v>
      </c>
      <c r="G23" s="1486">
        <v>22234.905600000002</v>
      </c>
      <c r="H23" s="1483"/>
      <c r="I23" s="1487"/>
    </row>
    <row r="24" spans="1:9" x14ac:dyDescent="0.25">
      <c r="A24" s="1488" t="s">
        <v>46</v>
      </c>
      <c r="B24" s="1488" t="s">
        <v>47</v>
      </c>
      <c r="C24" s="1488">
        <v>2.98</v>
      </c>
      <c r="D24" s="1489">
        <v>-25450.23</v>
      </c>
      <c r="E24" s="1488">
        <v>203091.6</v>
      </c>
      <c r="F24" s="1488">
        <v>202361.58</v>
      </c>
      <c r="G24" s="1490">
        <v>203091.6</v>
      </c>
      <c r="H24" s="1491">
        <v>-26180.250000000029</v>
      </c>
      <c r="I24" s="1489">
        <v>-26180.250000000029</v>
      </c>
    </row>
    <row r="25" spans="1:9" x14ac:dyDescent="0.25">
      <c r="A25" s="1488" t="s">
        <v>48</v>
      </c>
      <c r="B25" s="1488" t="s">
        <v>179</v>
      </c>
      <c r="C25" s="1488">
        <v>0.92</v>
      </c>
      <c r="D25" s="1489">
        <v>0</v>
      </c>
      <c r="E25" s="1492">
        <v>0</v>
      </c>
      <c r="F25" s="1493">
        <v>0</v>
      </c>
      <c r="G25" s="1489">
        <v>0</v>
      </c>
      <c r="H25" s="1493">
        <v>0</v>
      </c>
      <c r="I25" s="1489"/>
    </row>
    <row r="26" spans="1:9" x14ac:dyDescent="0.25">
      <c r="A26" s="1488" t="s">
        <v>52</v>
      </c>
      <c r="B26" s="1459" t="s">
        <v>136</v>
      </c>
      <c r="C26" s="1488">
        <v>3.15</v>
      </c>
      <c r="D26" s="1489">
        <v>-31208.04</v>
      </c>
      <c r="E26" s="1492">
        <v>214301.28</v>
      </c>
      <c r="F26" s="1493">
        <v>213443.89</v>
      </c>
      <c r="G26" s="1489">
        <v>214301.28</v>
      </c>
      <c r="H26" s="1494">
        <v>-32065.429999999993</v>
      </c>
      <c r="I26" s="1489">
        <v>-32065.429999999993</v>
      </c>
    </row>
    <row r="27" spans="1:9" x14ac:dyDescent="0.25">
      <c r="A27" s="1488" t="s">
        <v>57</v>
      </c>
      <c r="B27" s="1488" t="s">
        <v>199</v>
      </c>
      <c r="C27" s="1473">
        <v>1.82</v>
      </c>
      <c r="D27" s="1489">
        <v>131748.47</v>
      </c>
      <c r="E27" s="1471">
        <v>124036.08</v>
      </c>
      <c r="F27" s="1471">
        <v>123551.02</v>
      </c>
      <c r="G27" s="1471">
        <v>147363.25</v>
      </c>
      <c r="H27" s="1470">
        <v>107936.23999999999</v>
      </c>
      <c r="I27" s="1495"/>
    </row>
    <row r="28" spans="1:9" x14ac:dyDescent="0.25">
      <c r="A28" s="1496" t="s">
        <v>181</v>
      </c>
      <c r="B28" s="1496" t="s">
        <v>140</v>
      </c>
      <c r="C28" s="1462"/>
      <c r="D28" s="1495"/>
      <c r="E28" s="1496"/>
      <c r="F28" s="1496"/>
      <c r="G28" s="1462" t="s">
        <v>141</v>
      </c>
      <c r="H28" s="1497" t="s">
        <v>69</v>
      </c>
      <c r="I28" s="1469" t="s">
        <v>69</v>
      </c>
    </row>
    <row r="29" spans="1:9" x14ac:dyDescent="0.25">
      <c r="A29" s="1488"/>
      <c r="B29" s="1488" t="s">
        <v>142</v>
      </c>
      <c r="C29" s="1489">
        <v>0</v>
      </c>
      <c r="D29" s="1489">
        <v>43577.77</v>
      </c>
      <c r="E29" s="1488">
        <v>0</v>
      </c>
      <c r="F29" s="1488">
        <v>0</v>
      </c>
      <c r="G29" s="1490">
        <v>0</v>
      </c>
      <c r="H29" s="1498">
        <v>43577.77</v>
      </c>
      <c r="I29" s="1489"/>
    </row>
    <row r="30" spans="1:9" x14ac:dyDescent="0.25">
      <c r="A30" s="1464"/>
      <c r="B30" s="1475" t="s">
        <v>55</v>
      </c>
      <c r="C30" s="1499"/>
      <c r="D30" s="1489">
        <v>0</v>
      </c>
      <c r="E30" s="1464"/>
      <c r="F30" s="1464"/>
      <c r="G30" s="1499"/>
      <c r="H30" s="1500"/>
      <c r="I30" s="1487"/>
    </row>
    <row r="31" spans="1:9" x14ac:dyDescent="0.25">
      <c r="A31" s="1466"/>
      <c r="B31" s="1466" t="s">
        <v>50</v>
      </c>
      <c r="C31" s="1501">
        <v>0</v>
      </c>
      <c r="D31" s="1489"/>
      <c r="E31" s="1466">
        <v>0</v>
      </c>
      <c r="F31" s="1466">
        <v>0</v>
      </c>
      <c r="G31" s="1465">
        <v>0</v>
      </c>
      <c r="H31" s="1502"/>
      <c r="I31" s="1480"/>
    </row>
    <row r="32" spans="1:9" x14ac:dyDescent="0.25">
      <c r="A32" s="1466"/>
      <c r="B32" s="1466" t="s">
        <v>51</v>
      </c>
      <c r="C32" s="1465">
        <v>0</v>
      </c>
      <c r="D32" s="1489">
        <v>0</v>
      </c>
      <c r="E32" s="1466">
        <v>0</v>
      </c>
      <c r="F32" s="1466">
        <v>0</v>
      </c>
      <c r="G32" s="1465">
        <v>0</v>
      </c>
      <c r="H32" s="1502"/>
      <c r="I32" s="1479"/>
    </row>
    <row r="33" spans="1:9" x14ac:dyDescent="0.25">
      <c r="A33" s="1459" t="s">
        <v>56</v>
      </c>
      <c r="B33" s="1459"/>
      <c r="C33" s="1459"/>
      <c r="D33" s="1503"/>
      <c r="E33" s="1459"/>
      <c r="F33" s="1460"/>
      <c r="G33" s="1460"/>
      <c r="H33" s="1460"/>
      <c r="I33" s="1460"/>
    </row>
    <row r="34" spans="1:9" x14ac:dyDescent="0.25">
      <c r="A34" s="1459"/>
      <c r="B34" s="1459"/>
      <c r="C34" s="1459"/>
      <c r="D34" s="1503"/>
      <c r="E34" s="1459"/>
      <c r="F34" s="1460"/>
      <c r="G34" s="1460"/>
      <c r="H34" s="1460"/>
      <c r="I34" s="1460"/>
    </row>
    <row r="35" spans="1:9" x14ac:dyDescent="0.25">
      <c r="A35" s="1468" t="s">
        <v>57</v>
      </c>
      <c r="B35" s="1482" t="s">
        <v>58</v>
      </c>
      <c r="C35" s="1463" t="s">
        <v>62</v>
      </c>
      <c r="D35" s="1504" t="s">
        <v>60</v>
      </c>
      <c r="E35" s="1482" t="s">
        <v>61</v>
      </c>
      <c r="F35" s="1463" t="s">
        <v>62</v>
      </c>
      <c r="G35" s="1463"/>
      <c r="H35" s="1482" t="s">
        <v>184</v>
      </c>
      <c r="I35" s="1504"/>
    </row>
    <row r="36" spans="1:9" x14ac:dyDescent="0.25">
      <c r="A36" s="1464"/>
      <c r="B36" s="1499"/>
      <c r="C36" s="1475" t="s">
        <v>64</v>
      </c>
      <c r="D36" s="1505" t="s">
        <v>23</v>
      </c>
      <c r="E36" s="1476" t="s">
        <v>314</v>
      </c>
      <c r="F36" s="1475" t="s">
        <v>30</v>
      </c>
      <c r="G36" s="1475"/>
      <c r="H36" s="1476"/>
      <c r="I36" s="1505"/>
    </row>
    <row r="37" spans="1:9" x14ac:dyDescent="0.25">
      <c r="A37" s="1471"/>
      <c r="B37" s="1476" t="s">
        <v>66</v>
      </c>
      <c r="C37" s="1480">
        <v>10399.91</v>
      </c>
      <c r="D37" s="1466">
        <v>13350</v>
      </c>
      <c r="E37" s="1506">
        <v>2002.5</v>
      </c>
      <c r="F37" s="1479">
        <v>21747.41</v>
      </c>
      <c r="G37" s="1479"/>
      <c r="H37" s="1506">
        <v>21747.41</v>
      </c>
      <c r="I37" s="1505"/>
    </row>
    <row r="38" spans="1:9" x14ac:dyDescent="0.25">
      <c r="A38" s="1459" t="s">
        <v>237</v>
      </c>
      <c r="B38" s="1459"/>
      <c r="C38" s="1459"/>
      <c r="D38" s="1503"/>
      <c r="E38" s="1459"/>
      <c r="F38" s="1459"/>
      <c r="G38" s="1459"/>
      <c r="H38" s="1459"/>
      <c r="I38" s="1459"/>
    </row>
    <row r="39" spans="1:9" x14ac:dyDescent="0.25">
      <c r="A39" s="1463" t="s">
        <v>69</v>
      </c>
      <c r="B39" s="1467" t="s">
        <v>70</v>
      </c>
      <c r="C39" s="1463" t="s">
        <v>71</v>
      </c>
      <c r="D39" s="1482" t="s">
        <v>72</v>
      </c>
      <c r="E39" s="1463" t="s">
        <v>73</v>
      </c>
      <c r="F39" s="1482" t="s">
        <v>74</v>
      </c>
      <c r="G39" s="1463" t="s">
        <v>238</v>
      </c>
      <c r="H39" s="1482" t="s">
        <v>76</v>
      </c>
      <c r="I39" s="1463" t="s">
        <v>19</v>
      </c>
    </row>
    <row r="40" spans="1:9" x14ac:dyDescent="0.25">
      <c r="A40" s="1464"/>
      <c r="B40" s="1497" t="s">
        <v>77</v>
      </c>
      <c r="C40" s="1464" t="s">
        <v>78</v>
      </c>
      <c r="D40" s="1499" t="s">
        <v>79</v>
      </c>
      <c r="E40" s="1464" t="s">
        <v>80</v>
      </c>
      <c r="F40" s="1499" t="s">
        <v>81</v>
      </c>
      <c r="G40" s="1464" t="s">
        <v>82</v>
      </c>
      <c r="H40" s="1499" t="s">
        <v>83</v>
      </c>
      <c r="I40" s="1464" t="s">
        <v>84</v>
      </c>
    </row>
    <row r="41" spans="1:9" x14ac:dyDescent="0.25">
      <c r="A41" s="1464"/>
      <c r="B41" s="1500"/>
      <c r="C41" s="1464"/>
      <c r="D41" s="1499"/>
      <c r="E41" s="1464"/>
      <c r="F41" s="1499" t="s">
        <v>85</v>
      </c>
      <c r="G41" s="1475" t="s">
        <v>86</v>
      </c>
      <c r="H41" s="1499"/>
      <c r="I41" s="1464" t="s">
        <v>30</v>
      </c>
    </row>
    <row r="42" spans="1:9" x14ac:dyDescent="0.25">
      <c r="A42" s="1463">
        <v>1</v>
      </c>
      <c r="B42" s="1463" t="s">
        <v>501</v>
      </c>
      <c r="C42" s="1507"/>
      <c r="D42" s="1463">
        <v>0</v>
      </c>
      <c r="E42" s="1482">
        <v>440787.82</v>
      </c>
      <c r="F42" s="1463">
        <v>368876.94</v>
      </c>
      <c r="G42" s="1499">
        <v>440787.82</v>
      </c>
      <c r="H42" s="1463">
        <v>-71910.880000000005</v>
      </c>
      <c r="I42" s="1504">
        <v>-71910.880000000005</v>
      </c>
    </row>
    <row r="43" spans="1:9" x14ac:dyDescent="0.25">
      <c r="A43" s="1475"/>
      <c r="B43" s="1475" t="s">
        <v>203</v>
      </c>
      <c r="C43" s="1473"/>
      <c r="D43" s="1475"/>
      <c r="E43" s="1476"/>
      <c r="F43" s="1475"/>
      <c r="G43" s="1476"/>
      <c r="H43" s="1475"/>
      <c r="I43" s="1505"/>
    </row>
    <row r="44" spans="1:9" x14ac:dyDescent="0.25">
      <c r="A44" s="1466">
        <v>2</v>
      </c>
      <c r="B44" s="1466" t="s">
        <v>88</v>
      </c>
      <c r="C44" s="1490">
        <v>25.1</v>
      </c>
      <c r="D44" s="1464">
        <v>-109101.58</v>
      </c>
      <c r="E44" s="1508">
        <v>440559.63</v>
      </c>
      <c r="F44" s="1466">
        <v>444180.21</v>
      </c>
      <c r="G44" s="1508">
        <v>440559.63</v>
      </c>
      <c r="H44" s="1464">
        <v>-105481</v>
      </c>
      <c r="I44" s="1466">
        <v>-105481</v>
      </c>
    </row>
    <row r="45" spans="1:9" x14ac:dyDescent="0.25">
      <c r="A45" s="1464">
        <v>3</v>
      </c>
      <c r="B45" s="1464" t="s">
        <v>89</v>
      </c>
      <c r="C45" s="1459">
        <v>154.13460000000001</v>
      </c>
      <c r="D45" s="1463">
        <v>-270990.24</v>
      </c>
      <c r="E45" s="1460">
        <v>640519.93000000005</v>
      </c>
      <c r="F45" s="1464">
        <v>618671.1</v>
      </c>
      <c r="G45" s="1460">
        <v>640519.93000000005</v>
      </c>
      <c r="H45" s="1463">
        <v>-292839.07000000007</v>
      </c>
      <c r="I45" s="1466">
        <v>-292839.07000000007</v>
      </c>
    </row>
    <row r="46" spans="1:9" x14ac:dyDescent="0.25">
      <c r="A46" s="1466"/>
      <c r="B46" s="1466" t="s">
        <v>90</v>
      </c>
      <c r="C46" s="1490"/>
      <c r="D46" s="1463" t="s">
        <v>69</v>
      </c>
      <c r="E46" s="1465"/>
      <c r="F46" s="1466"/>
      <c r="G46" s="1465"/>
      <c r="H46" s="1463" t="s">
        <v>69</v>
      </c>
      <c r="I46" s="1466" t="s">
        <v>69</v>
      </c>
    </row>
    <row r="47" spans="1:9" x14ac:dyDescent="0.25">
      <c r="A47" s="1466">
        <v>4</v>
      </c>
      <c r="B47" s="1466" t="s">
        <v>91</v>
      </c>
      <c r="C47" s="1490">
        <v>49.228999999999999</v>
      </c>
      <c r="D47" s="1466">
        <v>-413769.78</v>
      </c>
      <c r="E47" s="1465">
        <v>1508250.13</v>
      </c>
      <c r="F47" s="1466">
        <v>1443557.89</v>
      </c>
      <c r="G47" s="1465">
        <v>1508250.13</v>
      </c>
      <c r="H47" s="1466">
        <v>-478462.02</v>
      </c>
      <c r="I47" s="1466">
        <v>-478462.02</v>
      </c>
    </row>
    <row r="48" spans="1:9" x14ac:dyDescent="0.25">
      <c r="A48" s="1459" t="s">
        <v>239</v>
      </c>
      <c r="B48" s="1499"/>
      <c r="C48" s="1462"/>
      <c r="D48" s="1499"/>
      <c r="E48" s="1499"/>
      <c r="F48" s="1499"/>
      <c r="G48" s="1499"/>
      <c r="H48" s="1499"/>
      <c r="I48" s="1499"/>
    </row>
    <row r="49" spans="1:9" x14ac:dyDescent="0.25">
      <c r="A49" s="1462" t="s">
        <v>240</v>
      </c>
      <c r="B49" s="1459"/>
      <c r="C49" s="1459"/>
      <c r="D49" s="1459"/>
      <c r="E49" s="1459"/>
      <c r="F49" s="1459"/>
      <c r="G49" s="1459"/>
      <c r="H49" s="1459"/>
      <c r="I49" s="1460"/>
    </row>
    <row r="50" spans="1:9" x14ac:dyDescent="0.25">
      <c r="A50" s="1509" t="s">
        <v>12</v>
      </c>
      <c r="B50" s="1463" t="s">
        <v>94</v>
      </c>
      <c r="C50" s="1482" t="s">
        <v>95</v>
      </c>
      <c r="D50" s="1482"/>
      <c r="E50" s="1482"/>
      <c r="F50" s="1509" t="s">
        <v>206</v>
      </c>
      <c r="G50" s="1482"/>
      <c r="H50" s="1504"/>
      <c r="I50" s="1463" t="s">
        <v>97</v>
      </c>
    </row>
    <row r="51" spans="1:9" x14ac:dyDescent="0.25">
      <c r="A51" s="1500" t="s">
        <v>98</v>
      </c>
      <c r="B51" s="1464" t="s">
        <v>99</v>
      </c>
      <c r="C51" s="1499"/>
      <c r="D51" s="1499"/>
      <c r="E51" s="1499"/>
      <c r="F51" s="1500" t="s">
        <v>207</v>
      </c>
      <c r="G51" s="1499"/>
      <c r="H51" s="1510"/>
      <c r="I51" s="1464" t="s">
        <v>101</v>
      </c>
    </row>
    <row r="52" spans="1:9" x14ac:dyDescent="0.25">
      <c r="A52" s="1500"/>
      <c r="B52" s="1464"/>
      <c r="C52" s="1499"/>
      <c r="D52" s="1499"/>
      <c r="E52" s="1499"/>
      <c r="F52" s="1500" t="s">
        <v>241</v>
      </c>
      <c r="G52" s="1499"/>
      <c r="H52" s="1510"/>
      <c r="I52" s="1464"/>
    </row>
    <row r="53" spans="1:9" x14ac:dyDescent="0.25">
      <c r="A53" s="1500"/>
      <c r="B53" s="1475"/>
      <c r="C53" s="1499"/>
      <c r="D53" s="1499"/>
      <c r="E53" s="1499"/>
      <c r="F53" s="1500" t="s">
        <v>242</v>
      </c>
      <c r="G53" s="1499"/>
      <c r="H53" s="1510"/>
      <c r="I53" s="1475"/>
    </row>
    <row r="54" spans="1:9" x14ac:dyDescent="0.25">
      <c r="A54" s="1511" t="s">
        <v>103</v>
      </c>
      <c r="B54" s="1496"/>
      <c r="C54" s="1507" t="s">
        <v>104</v>
      </c>
      <c r="D54" s="1507"/>
      <c r="E54" s="1507"/>
      <c r="F54" s="1509"/>
      <c r="G54" s="1482"/>
      <c r="H54" s="1504"/>
      <c r="I54" s="1464"/>
    </row>
    <row r="55" spans="1:9" x14ac:dyDescent="0.25">
      <c r="A55" s="1512"/>
      <c r="B55" s="1464"/>
      <c r="C55" s="1499" t="s">
        <v>55</v>
      </c>
      <c r="D55" s="1499"/>
      <c r="E55" s="1499"/>
      <c r="F55" s="1500" t="s">
        <v>69</v>
      </c>
      <c r="G55" s="1486"/>
      <c r="H55" s="1510" t="s">
        <v>69</v>
      </c>
      <c r="I55" s="1464" t="s">
        <v>69</v>
      </c>
    </row>
    <row r="56" spans="1:9" x14ac:dyDescent="0.25">
      <c r="A56" s="1512" t="s">
        <v>105</v>
      </c>
      <c r="B56" s="1513">
        <v>42440</v>
      </c>
      <c r="C56" s="1499" t="s">
        <v>341</v>
      </c>
      <c r="D56" s="1499"/>
      <c r="E56" s="1499"/>
      <c r="F56" s="1500"/>
      <c r="G56" s="1486">
        <v>18.537920166217667</v>
      </c>
      <c r="H56" s="1510"/>
      <c r="I56" s="1464">
        <v>105282.41</v>
      </c>
    </row>
    <row r="57" spans="1:9" x14ac:dyDescent="0.25">
      <c r="A57" s="1512" t="s">
        <v>38</v>
      </c>
      <c r="B57" s="1513">
        <v>42521</v>
      </c>
      <c r="C57" s="1499" t="s">
        <v>502</v>
      </c>
      <c r="D57" s="1499"/>
      <c r="E57" s="1499"/>
      <c r="F57" s="1500"/>
      <c r="G57" s="1486">
        <v>0.20337541598436426</v>
      </c>
      <c r="H57" s="1510"/>
      <c r="I57" s="1464">
        <v>1155.03</v>
      </c>
    </row>
    <row r="58" spans="1:9" x14ac:dyDescent="0.25">
      <c r="A58" s="1512" t="s">
        <v>40</v>
      </c>
      <c r="B58" s="1513">
        <v>42531</v>
      </c>
      <c r="C58" s="1499" t="s">
        <v>343</v>
      </c>
      <c r="D58" s="1499"/>
      <c r="E58" s="1499"/>
      <c r="F58" s="1500"/>
      <c r="G58" s="1486">
        <v>3.2398358952687829</v>
      </c>
      <c r="H58" s="1510"/>
      <c r="I58" s="1464">
        <v>18400</v>
      </c>
    </row>
    <row r="59" spans="1:9" x14ac:dyDescent="0.25">
      <c r="A59" s="1512" t="s">
        <v>42</v>
      </c>
      <c r="B59" s="1513">
        <v>42604</v>
      </c>
      <c r="C59" s="1499" t="s">
        <v>503</v>
      </c>
      <c r="D59" s="1499"/>
      <c r="E59" s="1499"/>
      <c r="F59" s="1500"/>
      <c r="G59" s="1486">
        <v>1.760780377863469</v>
      </c>
      <c r="H59" s="1510"/>
      <c r="I59" s="1464">
        <v>10000</v>
      </c>
    </row>
    <row r="60" spans="1:9" x14ac:dyDescent="0.25">
      <c r="A60" s="1512" t="s">
        <v>44</v>
      </c>
      <c r="B60" s="1513">
        <v>42684</v>
      </c>
      <c r="C60" s="1499" t="s">
        <v>504</v>
      </c>
      <c r="D60" s="1499"/>
      <c r="E60" s="1499"/>
      <c r="F60" s="1500"/>
      <c r="G60" s="1486">
        <v>2.2055200464846019</v>
      </c>
      <c r="H60" s="1510"/>
      <c r="I60" s="1464">
        <v>12525.81</v>
      </c>
    </row>
    <row r="61" spans="1:9" x14ac:dyDescent="0.25">
      <c r="A61" s="1512"/>
      <c r="B61" s="1464"/>
      <c r="C61" s="1462" t="s">
        <v>111</v>
      </c>
      <c r="D61" s="1462"/>
      <c r="E61" s="1462"/>
      <c r="F61" s="1497"/>
      <c r="G61" s="1514">
        <v>21.981131477470814</v>
      </c>
      <c r="H61" s="1515"/>
      <c r="I61" s="1496">
        <v>147363.25</v>
      </c>
    </row>
    <row r="62" spans="1:9" x14ac:dyDescent="0.25">
      <c r="A62" s="1463"/>
      <c r="B62" s="1463"/>
      <c r="C62" s="1509"/>
      <c r="D62" s="1482"/>
      <c r="E62" s="1504"/>
      <c r="F62" s="1509"/>
      <c r="G62" s="1516"/>
      <c r="H62" s="1504"/>
      <c r="I62" s="1463"/>
    </row>
    <row r="63" spans="1:9" x14ac:dyDescent="0.25">
      <c r="A63" s="1463" t="s">
        <v>46</v>
      </c>
      <c r="B63" s="1468" t="s">
        <v>112</v>
      </c>
      <c r="C63" s="1467" t="s">
        <v>113</v>
      </c>
      <c r="D63" s="1482"/>
      <c r="E63" s="1504"/>
      <c r="F63" s="1509" t="s">
        <v>114</v>
      </c>
      <c r="G63" s="1482"/>
      <c r="H63" s="1504"/>
      <c r="I63" s="1463"/>
    </row>
    <row r="64" spans="1:9" x14ac:dyDescent="0.25">
      <c r="A64" s="1512" t="s">
        <v>105</v>
      </c>
      <c r="B64" s="1513"/>
      <c r="C64" s="1499"/>
      <c r="D64" s="1499"/>
      <c r="E64" s="1499"/>
      <c r="F64" s="1500"/>
      <c r="G64" s="1486"/>
      <c r="H64" s="1510"/>
      <c r="I64" s="1464"/>
    </row>
    <row r="65" spans="1:9" x14ac:dyDescent="0.25">
      <c r="A65" s="1517"/>
      <c r="B65" s="1475" t="s">
        <v>112</v>
      </c>
      <c r="C65" s="1470" t="s">
        <v>111</v>
      </c>
      <c r="D65" s="1476"/>
      <c r="E65" s="1505"/>
      <c r="F65" s="1470" t="s">
        <v>69</v>
      </c>
      <c r="G65" s="1518">
        <v>0</v>
      </c>
      <c r="H65" s="1519"/>
      <c r="I65" s="1471">
        <v>0</v>
      </c>
    </row>
    <row r="66" spans="1:9" x14ac:dyDescent="0.25">
      <c r="A66" s="1460" t="s">
        <v>505</v>
      </c>
      <c r="B66" s="1499"/>
      <c r="C66" s="1460" t="s">
        <v>446</v>
      </c>
      <c r="D66" s="1520" t="s">
        <v>116</v>
      </c>
      <c r="E66" s="1458"/>
      <c r="F66" s="1460" t="s">
        <v>117</v>
      </c>
      <c r="G66" s="1460" t="s">
        <v>251</v>
      </c>
      <c r="H66" s="1460"/>
      <c r="I66" s="1460" t="s">
        <v>252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selection activeCell="K28" sqref="K28"/>
    </sheetView>
  </sheetViews>
  <sheetFormatPr defaultRowHeight="15" x14ac:dyDescent="0.25"/>
  <cols>
    <col min="2" max="2" width="51.28515625" customWidth="1"/>
    <col min="9" max="9" width="18" bestFit="1" customWidth="1"/>
  </cols>
  <sheetData>
    <row r="1" spans="1:9" x14ac:dyDescent="0.25">
      <c r="A1" s="1522" t="s">
        <v>0</v>
      </c>
      <c r="B1" s="1522"/>
      <c r="C1" s="1522"/>
      <c r="D1" s="1522"/>
      <c r="E1" s="1522"/>
      <c r="F1" s="1522"/>
      <c r="G1" s="1522"/>
      <c r="H1" s="1522"/>
      <c r="I1" s="1523"/>
    </row>
    <row r="2" spans="1:9" x14ac:dyDescent="0.25">
      <c r="A2" s="1522" t="s">
        <v>1</v>
      </c>
      <c r="B2" s="1522"/>
      <c r="C2" s="1522"/>
      <c r="D2" s="1522"/>
      <c r="E2" s="1522"/>
      <c r="F2" s="1522"/>
      <c r="G2" s="1522"/>
      <c r="H2" s="1522"/>
      <c r="I2" s="1524"/>
    </row>
    <row r="3" spans="1:9" x14ac:dyDescent="0.25">
      <c r="A3" s="1522" t="s">
        <v>2</v>
      </c>
      <c r="B3" s="1522"/>
      <c r="C3" s="1522"/>
      <c r="D3" s="1522"/>
      <c r="E3" s="1522"/>
      <c r="F3" s="1522"/>
      <c r="G3" s="1522"/>
      <c r="H3" s="1522"/>
      <c r="I3" s="1523"/>
    </row>
    <row r="4" spans="1:9" x14ac:dyDescent="0.25">
      <c r="A4" s="1522" t="s">
        <v>3</v>
      </c>
      <c r="B4" s="1522"/>
      <c r="C4" s="1522"/>
      <c r="D4" s="1522"/>
      <c r="E4" s="1522"/>
      <c r="F4" s="1522"/>
      <c r="G4" s="1522"/>
      <c r="H4" s="1522"/>
      <c r="I4" s="1523"/>
    </row>
    <row r="5" spans="1:9" x14ac:dyDescent="0.25">
      <c r="A5" s="1522" t="s">
        <v>4</v>
      </c>
      <c r="B5" s="1522"/>
      <c r="C5" s="1522"/>
      <c r="D5" s="1522"/>
      <c r="E5" s="1522"/>
      <c r="F5" s="1522"/>
      <c r="G5" s="1522"/>
      <c r="H5" s="1523"/>
      <c r="I5" s="1523"/>
    </row>
    <row r="6" spans="1:9" x14ac:dyDescent="0.25">
      <c r="A6" s="1522" t="s">
        <v>506</v>
      </c>
      <c r="B6" s="1523"/>
      <c r="C6" s="1523"/>
      <c r="D6" s="1523"/>
      <c r="E6" s="1523"/>
      <c r="F6" s="1523"/>
      <c r="G6" s="1523"/>
      <c r="H6" s="1521"/>
      <c r="I6" s="1523"/>
    </row>
    <row r="7" spans="1:9" x14ac:dyDescent="0.25">
      <c r="A7" s="1523" t="s">
        <v>507</v>
      </c>
      <c r="B7" s="1523"/>
      <c r="C7" s="1523"/>
      <c r="D7" s="1523"/>
      <c r="E7" s="1523"/>
      <c r="F7" s="1523"/>
      <c r="G7" s="1523"/>
      <c r="H7" s="1523"/>
      <c r="I7" s="1523"/>
    </row>
    <row r="8" spans="1:9" x14ac:dyDescent="0.25">
      <c r="A8" s="1523" t="s">
        <v>508</v>
      </c>
      <c r="B8" s="1523"/>
      <c r="C8" s="1523"/>
      <c r="D8" s="1523"/>
      <c r="E8" s="1523"/>
      <c r="F8" s="1523"/>
      <c r="G8" s="1523"/>
      <c r="H8" s="1523"/>
      <c r="I8" s="1523"/>
    </row>
    <row r="9" spans="1:9" x14ac:dyDescent="0.25">
      <c r="A9" s="1523" t="s">
        <v>509</v>
      </c>
      <c r="B9" s="1523"/>
      <c r="C9" s="1523"/>
      <c r="D9" s="1523"/>
      <c r="E9" s="1523"/>
      <c r="F9" s="1523"/>
      <c r="G9" s="1523"/>
      <c r="H9" s="1523"/>
      <c r="I9" s="1523"/>
    </row>
    <row r="10" spans="1:9" x14ac:dyDescent="0.25">
      <c r="A10" s="1522" t="s">
        <v>9</v>
      </c>
      <c r="B10" s="1522"/>
      <c r="C10" s="1522"/>
      <c r="D10" s="1522"/>
      <c r="E10" s="1522"/>
      <c r="F10" s="1522"/>
      <c r="G10" s="1522"/>
      <c r="H10" s="1523"/>
      <c r="I10" s="1523"/>
    </row>
    <row r="11" spans="1:9" x14ac:dyDescent="0.25">
      <c r="A11" s="1522" t="s">
        <v>10</v>
      </c>
      <c r="B11" s="1522"/>
      <c r="C11" s="1522"/>
      <c r="D11" s="1522"/>
      <c r="E11" s="1522"/>
      <c r="F11" s="1522"/>
      <c r="G11" s="1522"/>
      <c r="H11" s="1523"/>
      <c r="I11" s="1523"/>
    </row>
    <row r="12" spans="1:9" x14ac:dyDescent="0.25">
      <c r="A12" s="1525" t="s">
        <v>11</v>
      </c>
      <c r="B12" s="1522"/>
      <c r="C12" s="1522"/>
      <c r="D12" s="1522"/>
      <c r="E12" s="1522"/>
      <c r="F12" s="1522"/>
      <c r="G12" s="1522"/>
      <c r="H12" s="1523"/>
      <c r="I12" s="1523"/>
    </row>
    <row r="13" spans="1:9" x14ac:dyDescent="0.25">
      <c r="A13" s="1526" t="s">
        <v>12</v>
      </c>
      <c r="B13" s="1526" t="s">
        <v>13</v>
      </c>
      <c r="C13" s="1526" t="s">
        <v>14</v>
      </c>
      <c r="D13" s="1526" t="s">
        <v>15</v>
      </c>
      <c r="E13" s="1526" t="s">
        <v>16</v>
      </c>
      <c r="F13" s="1526" t="s">
        <v>17</v>
      </c>
      <c r="G13" s="1526" t="s">
        <v>18</v>
      </c>
      <c r="H13" s="1526" t="s">
        <v>15</v>
      </c>
      <c r="I13" s="1526" t="s">
        <v>19</v>
      </c>
    </row>
    <row r="14" spans="1:9" x14ac:dyDescent="0.25">
      <c r="A14" s="1527" t="s">
        <v>20</v>
      </c>
      <c r="B14" s="1527"/>
      <c r="C14" s="1527" t="s">
        <v>127</v>
      </c>
      <c r="D14" s="1527" t="s">
        <v>22</v>
      </c>
      <c r="E14" s="1527" t="s">
        <v>23</v>
      </c>
      <c r="F14" s="1527" t="s">
        <v>23</v>
      </c>
      <c r="G14" s="1527" t="s">
        <v>24</v>
      </c>
      <c r="H14" s="1527" t="s">
        <v>25</v>
      </c>
      <c r="I14" s="1527" t="s">
        <v>129</v>
      </c>
    </row>
    <row r="15" spans="1:9" x14ac:dyDescent="0.25">
      <c r="A15" s="1527"/>
      <c r="B15" s="1527"/>
      <c r="C15" s="1527" t="s">
        <v>27</v>
      </c>
      <c r="D15" s="1527" t="s">
        <v>28</v>
      </c>
      <c r="E15" s="1527"/>
      <c r="F15" s="1527"/>
      <c r="G15" s="1527" t="s">
        <v>29</v>
      </c>
      <c r="H15" s="1527" t="s">
        <v>30</v>
      </c>
      <c r="I15" s="1527" t="s">
        <v>131</v>
      </c>
    </row>
    <row r="16" spans="1:9" x14ac:dyDescent="0.25">
      <c r="A16" s="1527"/>
      <c r="B16" s="1527"/>
      <c r="C16" s="1527" t="s">
        <v>32</v>
      </c>
      <c r="D16" s="1527" t="s">
        <v>33</v>
      </c>
      <c r="E16" s="1527" t="s">
        <v>33</v>
      </c>
      <c r="F16" s="1527" t="s">
        <v>33</v>
      </c>
      <c r="G16" s="1527" t="s">
        <v>33</v>
      </c>
      <c r="H16" s="1527" t="s">
        <v>33</v>
      </c>
      <c r="I16" s="1527" t="s">
        <v>34</v>
      </c>
    </row>
    <row r="17" spans="1:9" x14ac:dyDescent="0.25">
      <c r="A17" s="1528">
        <v>1</v>
      </c>
      <c r="B17" s="1529">
        <v>2</v>
      </c>
      <c r="C17" s="1528">
        <v>3</v>
      </c>
      <c r="D17" s="1529">
        <v>4</v>
      </c>
      <c r="E17" s="1528">
        <v>5</v>
      </c>
      <c r="F17" s="1529">
        <v>6</v>
      </c>
      <c r="G17" s="1528">
        <v>7</v>
      </c>
      <c r="H17" s="1529">
        <v>8</v>
      </c>
      <c r="I17" s="1529">
        <v>9</v>
      </c>
    </row>
    <row r="18" spans="1:9" x14ac:dyDescent="0.25">
      <c r="A18" s="1530">
        <v>1</v>
      </c>
      <c r="B18" s="1531" t="s">
        <v>327</v>
      </c>
      <c r="C18" s="1531">
        <v>7.97</v>
      </c>
      <c r="D18" s="1532">
        <v>-7878.43</v>
      </c>
      <c r="E18" s="1532">
        <v>377652.75</v>
      </c>
      <c r="F18" s="1533">
        <v>386996.67</v>
      </c>
      <c r="G18" s="1532">
        <v>377652.75</v>
      </c>
      <c r="H18" s="1534">
        <v>1465.4899999999907</v>
      </c>
      <c r="I18" s="1532"/>
    </row>
    <row r="19" spans="1:9" x14ac:dyDescent="0.25">
      <c r="A19" s="1529" t="s">
        <v>36</v>
      </c>
      <c r="B19" s="1535" t="s">
        <v>37</v>
      </c>
      <c r="C19" s="1536">
        <v>2.62</v>
      </c>
      <c r="D19" s="1537"/>
      <c r="E19" s="1538">
        <v>117072.35249999999</v>
      </c>
      <c r="F19" s="1537">
        <v>119968.96769999999</v>
      </c>
      <c r="G19" s="1537">
        <v>117072.35249999999</v>
      </c>
      <c r="H19" s="1539"/>
      <c r="I19" s="1537"/>
    </row>
    <row r="20" spans="1:9" x14ac:dyDescent="0.25">
      <c r="A20" s="1540" t="s">
        <v>38</v>
      </c>
      <c r="B20" s="1526" t="s">
        <v>39</v>
      </c>
      <c r="C20" s="1541">
        <v>1.33</v>
      </c>
      <c r="D20" s="1542"/>
      <c r="E20" s="1542">
        <v>60424.44</v>
      </c>
      <c r="F20" s="1542">
        <v>61919.467199999999</v>
      </c>
      <c r="G20" s="1542">
        <v>60424.44</v>
      </c>
      <c r="H20" s="1543"/>
      <c r="I20" s="1542"/>
    </row>
    <row r="21" spans="1:9" x14ac:dyDescent="0.25">
      <c r="A21" s="1540" t="s">
        <v>40</v>
      </c>
      <c r="B21" s="1526" t="s">
        <v>41</v>
      </c>
      <c r="C21" s="1541">
        <v>1.63</v>
      </c>
      <c r="D21" s="1544"/>
      <c r="E21" s="1542">
        <v>71754.022500000006</v>
      </c>
      <c r="F21" s="1542">
        <v>73529.367299999998</v>
      </c>
      <c r="G21" s="1544">
        <v>71754.022500000006</v>
      </c>
      <c r="H21" s="1545"/>
      <c r="I21" s="1544"/>
    </row>
    <row r="22" spans="1:9" x14ac:dyDescent="0.25">
      <c r="A22" s="1540" t="s">
        <v>42</v>
      </c>
      <c r="B22" s="1526" t="s">
        <v>43</v>
      </c>
      <c r="C22" s="1541">
        <v>2.39</v>
      </c>
      <c r="D22" s="1544"/>
      <c r="E22" s="1542">
        <v>105742.77</v>
      </c>
      <c r="F22" s="1542">
        <v>108359.06760000001</v>
      </c>
      <c r="G22" s="1546">
        <v>105742.77</v>
      </c>
      <c r="H22" s="1546"/>
      <c r="I22" s="1544"/>
    </row>
    <row r="23" spans="1:9" x14ac:dyDescent="0.25">
      <c r="A23" s="1540" t="s">
        <v>44</v>
      </c>
      <c r="B23" s="1526" t="s">
        <v>45</v>
      </c>
      <c r="C23" s="1541">
        <v>0.46922000000000003</v>
      </c>
      <c r="D23" s="1544"/>
      <c r="E23" s="1544">
        <v>22659.165000000001</v>
      </c>
      <c r="F23" s="1544">
        <v>23219.800199999998</v>
      </c>
      <c r="G23" s="1547">
        <v>22659.165000000001</v>
      </c>
      <c r="H23" s="1546"/>
      <c r="I23" s="1544"/>
    </row>
    <row r="24" spans="1:9" x14ac:dyDescent="0.25">
      <c r="A24" s="1540" t="s">
        <v>249</v>
      </c>
      <c r="B24" s="1526" t="s">
        <v>510</v>
      </c>
      <c r="C24" s="1548">
        <v>2.37</v>
      </c>
      <c r="D24" s="1544">
        <v>-5540.5</v>
      </c>
      <c r="E24" s="1544">
        <v>54445.68</v>
      </c>
      <c r="F24" s="1544">
        <v>55170.02</v>
      </c>
      <c r="G24" s="1547">
        <v>54445.68</v>
      </c>
      <c r="H24" s="1549">
        <v>-4816.1600000000035</v>
      </c>
      <c r="I24" s="1549">
        <v>-4816.1600000000035</v>
      </c>
    </row>
    <row r="25" spans="1:9" x14ac:dyDescent="0.25">
      <c r="A25" s="1550" t="s">
        <v>46</v>
      </c>
      <c r="B25" s="1550" t="s">
        <v>47</v>
      </c>
      <c r="C25" s="1550">
        <v>2.98</v>
      </c>
      <c r="D25" s="1549">
        <v>-13557.58</v>
      </c>
      <c r="E25" s="1550">
        <v>136485.48000000001</v>
      </c>
      <c r="F25" s="1550">
        <v>140198.70000000001</v>
      </c>
      <c r="G25" s="1551">
        <v>136485.48000000001</v>
      </c>
      <c r="H25" s="1552">
        <v>-9844.36</v>
      </c>
      <c r="I25" s="1549">
        <v>-9844.36</v>
      </c>
    </row>
    <row r="26" spans="1:9" x14ac:dyDescent="0.25">
      <c r="A26" s="1550" t="s">
        <v>48</v>
      </c>
      <c r="B26" s="1550" t="s">
        <v>179</v>
      </c>
      <c r="C26" s="1550">
        <v>0.92</v>
      </c>
      <c r="D26" s="1549">
        <v>-709.14</v>
      </c>
      <c r="E26" s="1553">
        <v>21001.200000000001</v>
      </c>
      <c r="F26" s="1554">
        <v>21480.93</v>
      </c>
      <c r="G26" s="1549">
        <v>21001.200000000001</v>
      </c>
      <c r="H26" s="1554">
        <v>-229.40999999999985</v>
      </c>
      <c r="I26" s="1549">
        <v>-229.40999999999985</v>
      </c>
    </row>
    <row r="27" spans="1:9" x14ac:dyDescent="0.25">
      <c r="A27" s="1550" t="s">
        <v>52</v>
      </c>
      <c r="B27" s="1551" t="s">
        <v>136</v>
      </c>
      <c r="C27" s="1550">
        <v>3.15</v>
      </c>
      <c r="D27" s="1549">
        <v>-14850.65</v>
      </c>
      <c r="E27" s="1549">
        <v>143891.69</v>
      </c>
      <c r="F27" s="1549">
        <v>146799.96</v>
      </c>
      <c r="G27" s="1549">
        <v>143891.69</v>
      </c>
      <c r="H27" s="1555">
        <v>-11942.380000000005</v>
      </c>
      <c r="I27" s="1549">
        <v>-11942.380000000005</v>
      </c>
    </row>
    <row r="28" spans="1:9" x14ac:dyDescent="0.25">
      <c r="A28" s="1531" t="s">
        <v>57</v>
      </c>
      <c r="B28" s="1531" t="s">
        <v>199</v>
      </c>
      <c r="C28" s="1533">
        <v>1.82</v>
      </c>
      <c r="D28" s="1556">
        <v>60592.27</v>
      </c>
      <c r="E28" s="1531">
        <v>105456.44</v>
      </c>
      <c r="F28" s="1531">
        <v>107605.91</v>
      </c>
      <c r="G28" s="1531">
        <v>61940</v>
      </c>
      <c r="H28" s="1534">
        <v>106258.18</v>
      </c>
      <c r="I28" s="1556"/>
    </row>
    <row r="29" spans="1:9" x14ac:dyDescent="0.25">
      <c r="A29" s="1531"/>
      <c r="B29" s="1529" t="s">
        <v>50</v>
      </c>
      <c r="C29" s="1533"/>
      <c r="D29" s="1549"/>
      <c r="E29" s="1531">
        <v>0</v>
      </c>
      <c r="F29" s="1531">
        <v>107605.91</v>
      </c>
      <c r="G29" s="1533"/>
      <c r="H29" s="1534"/>
      <c r="I29" s="1549"/>
    </row>
    <row r="30" spans="1:9" x14ac:dyDescent="0.25">
      <c r="A30" s="1531"/>
      <c r="B30" s="1529" t="s">
        <v>51</v>
      </c>
      <c r="C30" s="1533"/>
      <c r="D30" s="1549"/>
      <c r="E30" s="1531"/>
      <c r="F30" s="1531">
        <v>0</v>
      </c>
      <c r="G30" s="1533"/>
      <c r="H30" s="1534"/>
      <c r="I30" s="1549"/>
    </row>
    <row r="31" spans="1:9" x14ac:dyDescent="0.25">
      <c r="A31" s="1531" t="s">
        <v>181</v>
      </c>
      <c r="B31" s="1531" t="s">
        <v>511</v>
      </c>
      <c r="C31" s="1532">
        <v>0</v>
      </c>
      <c r="D31" s="1557">
        <v>76728.179999999993</v>
      </c>
      <c r="E31" s="1531">
        <v>0</v>
      </c>
      <c r="F31" s="1531">
        <v>0</v>
      </c>
      <c r="G31" s="1533">
        <v>0</v>
      </c>
      <c r="H31" s="1557">
        <v>76728.179999999993</v>
      </c>
      <c r="I31" s="1532"/>
    </row>
    <row r="32" spans="1:9" x14ac:dyDescent="0.25">
      <c r="A32" s="1529"/>
      <c r="B32" s="1529" t="s">
        <v>50</v>
      </c>
      <c r="C32" s="1547"/>
      <c r="D32" s="1548"/>
      <c r="E32" s="1529">
        <v>0</v>
      </c>
      <c r="F32" s="1529">
        <v>0</v>
      </c>
      <c r="G32" s="1528">
        <v>0</v>
      </c>
      <c r="H32" s="1548"/>
      <c r="I32" s="1544"/>
    </row>
    <row r="33" spans="1:9" x14ac:dyDescent="0.25">
      <c r="A33" s="1522" t="s">
        <v>56</v>
      </c>
      <c r="B33" s="1523"/>
      <c r="C33" s="1523"/>
      <c r="D33" s="1558"/>
      <c r="E33" s="1559"/>
      <c r="F33" s="1560"/>
      <c r="G33" s="1560"/>
      <c r="H33" s="1560"/>
      <c r="I33" s="1523"/>
    </row>
    <row r="34" spans="1:9" x14ac:dyDescent="0.25">
      <c r="A34" s="1561" t="s">
        <v>182</v>
      </c>
      <c r="B34" s="1541" t="s">
        <v>58</v>
      </c>
      <c r="C34" s="1526" t="s">
        <v>62</v>
      </c>
      <c r="D34" s="1562" t="s">
        <v>60</v>
      </c>
      <c r="E34" s="1541" t="s">
        <v>61</v>
      </c>
      <c r="F34" s="1526" t="s">
        <v>62</v>
      </c>
      <c r="G34" s="1526"/>
      <c r="H34" s="1541" t="s">
        <v>184</v>
      </c>
      <c r="I34" s="1562"/>
    </row>
    <row r="35" spans="1:9" x14ac:dyDescent="0.25">
      <c r="A35" s="1527"/>
      <c r="B35" s="1563"/>
      <c r="C35" s="1535" t="s">
        <v>64</v>
      </c>
      <c r="D35" s="1564" t="s">
        <v>23</v>
      </c>
      <c r="E35" s="1536" t="s">
        <v>314</v>
      </c>
      <c r="F35" s="1535" t="s">
        <v>30</v>
      </c>
      <c r="G35" s="1535"/>
      <c r="H35" s="1536"/>
      <c r="I35" s="1564"/>
    </row>
    <row r="36" spans="1:9" x14ac:dyDescent="0.25">
      <c r="A36" s="1531"/>
      <c r="B36" s="1536" t="s">
        <v>66</v>
      </c>
      <c r="C36" s="1544">
        <v>10399.91</v>
      </c>
      <c r="D36" s="1529">
        <v>13350</v>
      </c>
      <c r="E36" s="1565">
        <v>2002.5</v>
      </c>
      <c r="F36" s="1537">
        <v>21747.41</v>
      </c>
      <c r="G36" s="1537"/>
      <c r="H36" s="1565">
        <v>21747.41</v>
      </c>
      <c r="I36" s="1564"/>
    </row>
    <row r="37" spans="1:9" x14ac:dyDescent="0.25">
      <c r="A37" s="1522" t="s">
        <v>237</v>
      </c>
      <c r="B37" s="1522"/>
      <c r="C37" s="1522"/>
      <c r="D37" s="1566"/>
      <c r="E37" s="1522"/>
      <c r="F37" s="1522"/>
      <c r="G37" s="1522"/>
      <c r="H37" s="1522"/>
      <c r="I37" s="1522"/>
    </row>
    <row r="38" spans="1:9" x14ac:dyDescent="0.25">
      <c r="A38" s="1526" t="s">
        <v>69</v>
      </c>
      <c r="B38" s="1530" t="s">
        <v>70</v>
      </c>
      <c r="C38" s="1526" t="s">
        <v>71</v>
      </c>
      <c r="D38" s="1541" t="s">
        <v>72</v>
      </c>
      <c r="E38" s="1526" t="s">
        <v>73</v>
      </c>
      <c r="F38" s="1541" t="s">
        <v>74</v>
      </c>
      <c r="G38" s="1526" t="s">
        <v>238</v>
      </c>
      <c r="H38" s="1526" t="s">
        <v>76</v>
      </c>
      <c r="I38" s="1526" t="s">
        <v>19</v>
      </c>
    </row>
    <row r="39" spans="1:9" x14ac:dyDescent="0.25">
      <c r="A39" s="1527"/>
      <c r="B39" s="1567" t="s">
        <v>77</v>
      </c>
      <c r="C39" s="1527" t="s">
        <v>78</v>
      </c>
      <c r="D39" s="1563" t="s">
        <v>79</v>
      </c>
      <c r="E39" s="1527" t="s">
        <v>80</v>
      </c>
      <c r="F39" s="1563" t="s">
        <v>81</v>
      </c>
      <c r="G39" s="1527" t="s">
        <v>82</v>
      </c>
      <c r="H39" s="1527" t="s">
        <v>83</v>
      </c>
      <c r="I39" s="1527" t="s">
        <v>84</v>
      </c>
    </row>
    <row r="40" spans="1:9" x14ac:dyDescent="0.25">
      <c r="A40" s="1527"/>
      <c r="B40" s="1567"/>
      <c r="C40" s="1527"/>
      <c r="D40" s="1563"/>
      <c r="E40" s="1527"/>
      <c r="F40" s="1563" t="s">
        <v>85</v>
      </c>
      <c r="G40" s="1527" t="s">
        <v>86</v>
      </c>
      <c r="H40" s="1527"/>
      <c r="I40" s="1527" t="s">
        <v>512</v>
      </c>
    </row>
    <row r="41" spans="1:9" x14ac:dyDescent="0.25">
      <c r="A41" s="1527"/>
      <c r="B41" s="1567"/>
      <c r="C41" s="1527"/>
      <c r="D41" s="1563"/>
      <c r="E41" s="1527"/>
      <c r="F41" s="1563"/>
      <c r="G41" s="1535"/>
      <c r="H41" s="1535"/>
      <c r="I41" s="1535"/>
    </row>
    <row r="42" spans="1:9" x14ac:dyDescent="0.25">
      <c r="A42" s="1529">
        <v>1</v>
      </c>
      <c r="B42" s="1529" t="s">
        <v>88</v>
      </c>
      <c r="C42" s="1551">
        <v>25.1</v>
      </c>
      <c r="D42" s="1529">
        <v>-33913.58</v>
      </c>
      <c r="E42" s="1568">
        <v>271684.74</v>
      </c>
      <c r="F42" s="1529">
        <v>278250.78999999998</v>
      </c>
      <c r="G42" s="1568">
        <v>271684.74</v>
      </c>
      <c r="H42" s="1527">
        <v>-27347.530000000028</v>
      </c>
      <c r="I42" s="1529">
        <v>-27347.530000000028</v>
      </c>
    </row>
    <row r="43" spans="1:9" x14ac:dyDescent="0.25">
      <c r="A43" s="1527">
        <v>2</v>
      </c>
      <c r="B43" s="1527" t="s">
        <v>89</v>
      </c>
      <c r="C43" s="1522">
        <v>154.13460000000001</v>
      </c>
      <c r="D43" s="1529">
        <v>-106552.09</v>
      </c>
      <c r="E43" s="1523">
        <v>454554.64</v>
      </c>
      <c r="F43" s="1527">
        <v>456826.96</v>
      </c>
      <c r="G43" s="1523">
        <v>454554.64</v>
      </c>
      <c r="H43" s="1526">
        <v>-104279.77000000002</v>
      </c>
      <c r="I43" s="1529">
        <v>-104279.77000000002</v>
      </c>
    </row>
    <row r="44" spans="1:9" x14ac:dyDescent="0.25">
      <c r="A44" s="1529"/>
      <c r="B44" s="1529" t="s">
        <v>90</v>
      </c>
      <c r="C44" s="1551"/>
      <c r="D44" s="1529" t="s">
        <v>69</v>
      </c>
      <c r="E44" s="1528"/>
      <c r="F44" s="1529"/>
      <c r="G44" s="1528"/>
      <c r="H44" s="1526" t="s">
        <v>69</v>
      </c>
      <c r="I44" s="1529" t="s">
        <v>69</v>
      </c>
    </row>
    <row r="45" spans="1:9" x14ac:dyDescent="0.25">
      <c r="A45" s="1529">
        <v>3</v>
      </c>
      <c r="B45" s="1529" t="s">
        <v>91</v>
      </c>
      <c r="C45" s="1551">
        <v>49.228999999999999</v>
      </c>
      <c r="D45" s="1529">
        <v>-216480.37</v>
      </c>
      <c r="E45" s="1528">
        <v>1045114.98</v>
      </c>
      <c r="F45" s="1529">
        <v>1007968.31</v>
      </c>
      <c r="G45" s="1528">
        <v>1045114.98</v>
      </c>
      <c r="H45" s="1529">
        <v>-253627.03999999992</v>
      </c>
      <c r="I45" s="1529">
        <v>-253627.03999999992</v>
      </c>
    </row>
    <row r="46" spans="1:9" x14ac:dyDescent="0.25">
      <c r="A46" s="1525"/>
      <c r="B46" s="1525" t="s">
        <v>239</v>
      </c>
      <c r="C46" s="1522"/>
      <c r="D46" s="1522"/>
      <c r="E46" s="1522"/>
      <c r="F46" s="1522"/>
      <c r="G46" s="1522"/>
      <c r="H46" s="1522"/>
      <c r="I46" s="1522"/>
    </row>
    <row r="47" spans="1:9" x14ac:dyDescent="0.25">
      <c r="A47" s="1525" t="s">
        <v>240</v>
      </c>
      <c r="B47" s="1525"/>
      <c r="C47" s="1522"/>
      <c r="D47" s="1522"/>
      <c r="E47" s="1522"/>
      <c r="F47" s="1522"/>
      <c r="G47" s="1522"/>
      <c r="H47" s="1522"/>
      <c r="I47" s="1522"/>
    </row>
    <row r="48" spans="1:9" x14ac:dyDescent="0.25">
      <c r="A48" s="1569" t="s">
        <v>12</v>
      </c>
      <c r="B48" s="1526" t="s">
        <v>94</v>
      </c>
      <c r="C48" s="1541" t="s">
        <v>95</v>
      </c>
      <c r="D48" s="1541"/>
      <c r="E48" s="1541"/>
      <c r="F48" s="1569" t="s">
        <v>206</v>
      </c>
      <c r="G48" s="1541"/>
      <c r="H48" s="1562"/>
      <c r="I48" s="1526" t="s">
        <v>97</v>
      </c>
    </row>
    <row r="49" spans="1:9" x14ac:dyDescent="0.25">
      <c r="A49" s="1570" t="s">
        <v>98</v>
      </c>
      <c r="B49" s="1527" t="s">
        <v>99</v>
      </c>
      <c r="C49" s="1563"/>
      <c r="D49" s="1563"/>
      <c r="E49" s="1563"/>
      <c r="F49" s="1570" t="s">
        <v>207</v>
      </c>
      <c r="G49" s="1563"/>
      <c r="H49" s="1571"/>
      <c r="I49" s="1527" t="s">
        <v>101</v>
      </c>
    </row>
    <row r="50" spans="1:9" x14ac:dyDescent="0.25">
      <c r="A50" s="1570"/>
      <c r="B50" s="1527"/>
      <c r="C50" s="1563"/>
      <c r="D50" s="1563"/>
      <c r="E50" s="1563"/>
      <c r="F50" s="1570" t="s">
        <v>241</v>
      </c>
      <c r="G50" s="1563"/>
      <c r="H50" s="1571"/>
      <c r="I50" s="1527"/>
    </row>
    <row r="51" spans="1:9" x14ac:dyDescent="0.25">
      <c r="A51" s="1570"/>
      <c r="B51" s="1535"/>
      <c r="C51" s="1563"/>
      <c r="D51" s="1563"/>
      <c r="E51" s="1563"/>
      <c r="F51" s="1570" t="s">
        <v>242</v>
      </c>
      <c r="G51" s="1563"/>
      <c r="H51" s="1571"/>
      <c r="I51" s="1535"/>
    </row>
    <row r="52" spans="1:9" x14ac:dyDescent="0.25">
      <c r="A52" s="1572" t="s">
        <v>103</v>
      </c>
      <c r="B52" s="1573"/>
      <c r="C52" s="1574" t="s">
        <v>104</v>
      </c>
      <c r="D52" s="1574"/>
      <c r="E52" s="1574"/>
      <c r="F52" s="1569"/>
      <c r="G52" s="1541"/>
      <c r="H52" s="1562"/>
      <c r="I52" s="1527"/>
    </row>
    <row r="53" spans="1:9" x14ac:dyDescent="0.25">
      <c r="A53" s="1575"/>
      <c r="B53" s="1527"/>
      <c r="C53" s="1563" t="s">
        <v>55</v>
      </c>
      <c r="D53" s="1563"/>
      <c r="E53" s="1563"/>
      <c r="F53" s="1570" t="s">
        <v>69</v>
      </c>
      <c r="G53" s="1576" t="s">
        <v>69</v>
      </c>
      <c r="H53" s="1571" t="s">
        <v>69</v>
      </c>
      <c r="I53" s="1527" t="s">
        <v>69</v>
      </c>
    </row>
    <row r="54" spans="1:9" x14ac:dyDescent="0.25">
      <c r="A54" s="1575" t="s">
        <v>105</v>
      </c>
      <c r="B54" s="1577">
        <v>42453</v>
      </c>
      <c r="C54" s="1563" t="s">
        <v>513</v>
      </c>
      <c r="D54" s="1563"/>
      <c r="E54" s="1563"/>
      <c r="F54" s="1570"/>
      <c r="G54" s="1523">
        <v>5.34</v>
      </c>
      <c r="H54" s="1571"/>
      <c r="I54" s="1527">
        <v>20400</v>
      </c>
    </row>
    <row r="55" spans="1:9" x14ac:dyDescent="0.25">
      <c r="A55" s="1575"/>
      <c r="B55" s="1577"/>
      <c r="C55" s="1563" t="s">
        <v>514</v>
      </c>
      <c r="D55" s="1563"/>
      <c r="E55" s="1563"/>
      <c r="F55" s="1570"/>
      <c r="G55" s="1521"/>
      <c r="H55" s="1571"/>
      <c r="I55" s="1527"/>
    </row>
    <row r="56" spans="1:9" x14ac:dyDescent="0.25">
      <c r="A56" s="1575" t="s">
        <v>38</v>
      </c>
      <c r="B56" s="1577">
        <v>42510</v>
      </c>
      <c r="C56" s="1563" t="s">
        <v>515</v>
      </c>
      <c r="D56" s="1563"/>
      <c r="E56" s="1563"/>
      <c r="F56" s="1570"/>
      <c r="G56" s="1523">
        <v>5.24</v>
      </c>
      <c r="H56" s="1571"/>
      <c r="I56" s="1527">
        <v>20000</v>
      </c>
    </row>
    <row r="57" spans="1:9" x14ac:dyDescent="0.25">
      <c r="A57" s="1575"/>
      <c r="B57" s="1577"/>
      <c r="C57" s="1563" t="s">
        <v>516</v>
      </c>
      <c r="D57" s="1563"/>
      <c r="E57" s="1563"/>
      <c r="F57" s="1570"/>
      <c r="G57" s="1523"/>
      <c r="H57" s="1571"/>
      <c r="I57" s="1527"/>
    </row>
    <row r="58" spans="1:9" x14ac:dyDescent="0.25">
      <c r="A58" s="1575" t="s">
        <v>40</v>
      </c>
      <c r="B58" s="1577">
        <v>42600</v>
      </c>
      <c r="C58" s="1563" t="s">
        <v>517</v>
      </c>
      <c r="D58" s="1563"/>
      <c r="E58" s="1563"/>
      <c r="F58" s="1570"/>
      <c r="G58" s="1523">
        <v>5.24</v>
      </c>
      <c r="H58" s="1571"/>
      <c r="I58" s="1527">
        <v>21540</v>
      </c>
    </row>
    <row r="59" spans="1:9" x14ac:dyDescent="0.25">
      <c r="A59" s="1575"/>
      <c r="B59" s="1527"/>
      <c r="C59" s="1525" t="s">
        <v>111</v>
      </c>
      <c r="D59" s="1563"/>
      <c r="E59" s="1563"/>
      <c r="F59" s="1570"/>
      <c r="G59" s="1536">
        <v>15.82</v>
      </c>
      <c r="H59" s="1571"/>
      <c r="I59" s="1573">
        <v>61940</v>
      </c>
    </row>
    <row r="60" spans="1:9" x14ac:dyDescent="0.25">
      <c r="A60" s="1526"/>
      <c r="B60" s="1526"/>
      <c r="C60" s="1569"/>
      <c r="D60" s="1541"/>
      <c r="E60" s="1562"/>
      <c r="F60" s="1569"/>
      <c r="G60" s="1576"/>
      <c r="H60" s="1562"/>
      <c r="I60" s="1526"/>
    </row>
    <row r="61" spans="1:9" x14ac:dyDescent="0.25">
      <c r="A61" s="1526" t="s">
        <v>46</v>
      </c>
      <c r="B61" s="1561" t="s">
        <v>112</v>
      </c>
      <c r="C61" s="1530" t="s">
        <v>113</v>
      </c>
      <c r="D61" s="1541"/>
      <c r="E61" s="1562"/>
      <c r="F61" s="1569" t="s">
        <v>114</v>
      </c>
      <c r="G61" s="1541"/>
      <c r="H61" s="1562"/>
      <c r="I61" s="1526"/>
    </row>
    <row r="62" spans="1:9" x14ac:dyDescent="0.25">
      <c r="A62" s="1575" t="s">
        <v>167</v>
      </c>
      <c r="B62" s="1577"/>
      <c r="C62" s="1578"/>
      <c r="D62" s="1563"/>
      <c r="E62" s="1563"/>
      <c r="F62" s="1570"/>
      <c r="G62" s="1576">
        <v>0</v>
      </c>
      <c r="H62" s="1571"/>
      <c r="I62" s="1527"/>
    </row>
    <row r="63" spans="1:9" x14ac:dyDescent="0.25">
      <c r="A63" s="1575"/>
      <c r="B63" s="1527"/>
      <c r="C63" s="1570"/>
      <c r="D63" s="1563"/>
      <c r="E63" s="1571"/>
      <c r="F63" s="1570"/>
      <c r="G63" s="1576">
        <v>0</v>
      </c>
      <c r="H63" s="1579"/>
      <c r="I63" s="1527"/>
    </row>
    <row r="64" spans="1:9" x14ac:dyDescent="0.25">
      <c r="A64" s="1580"/>
      <c r="B64" s="1535" t="s">
        <v>112</v>
      </c>
      <c r="C64" s="1557" t="s">
        <v>111</v>
      </c>
      <c r="D64" s="1533"/>
      <c r="E64" s="1581"/>
      <c r="F64" s="1557" t="s">
        <v>69</v>
      </c>
      <c r="G64" s="1565">
        <v>0</v>
      </c>
      <c r="H64" s="1582" t="s">
        <v>69</v>
      </c>
      <c r="I64" s="1531">
        <v>0</v>
      </c>
    </row>
    <row r="65" spans="1:9" x14ac:dyDescent="0.25">
      <c r="A65" s="1523" t="s">
        <v>518</v>
      </c>
      <c r="B65" s="1523"/>
      <c r="C65" s="1523"/>
      <c r="D65" s="1578" t="s">
        <v>116</v>
      </c>
      <c r="E65" s="1521"/>
      <c r="F65" s="1523" t="s">
        <v>117</v>
      </c>
      <c r="G65" s="1521"/>
      <c r="H65" s="1523" t="s">
        <v>251</v>
      </c>
      <c r="I65" s="1523" t="s">
        <v>252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4" workbookViewId="0">
      <selection activeCell="A7" sqref="A7"/>
    </sheetView>
  </sheetViews>
  <sheetFormatPr defaultRowHeight="15" x14ac:dyDescent="0.25"/>
  <cols>
    <col min="2" max="2" width="37" customWidth="1"/>
    <col min="9" max="9" width="19.140625" customWidth="1"/>
  </cols>
  <sheetData>
    <row r="1" spans="1:9" x14ac:dyDescent="0.25">
      <c r="A1" s="138" t="s">
        <v>0</v>
      </c>
      <c r="B1" s="138"/>
      <c r="C1" s="138"/>
      <c r="D1" s="138"/>
      <c r="E1" s="138"/>
      <c r="F1" s="138"/>
      <c r="G1" s="138"/>
      <c r="H1" s="138"/>
      <c r="I1" s="139"/>
    </row>
    <row r="2" spans="1:9" x14ac:dyDescent="0.25">
      <c r="A2" s="138" t="s">
        <v>1</v>
      </c>
      <c r="B2" s="138"/>
      <c r="C2" s="138"/>
      <c r="D2" s="138"/>
      <c r="E2" s="138"/>
      <c r="F2" s="138"/>
      <c r="G2" s="138"/>
      <c r="H2" s="138"/>
      <c r="I2" s="140"/>
    </row>
    <row r="3" spans="1:9" x14ac:dyDescent="0.25">
      <c r="A3" s="138" t="s">
        <v>2</v>
      </c>
      <c r="B3" s="138"/>
      <c r="C3" s="138"/>
      <c r="D3" s="138"/>
      <c r="E3" s="138"/>
      <c r="F3" s="138"/>
      <c r="G3" s="138"/>
      <c r="H3" s="138"/>
      <c r="I3" s="139"/>
    </row>
    <row r="4" spans="1:9" x14ac:dyDescent="0.25">
      <c r="A4" s="138" t="s">
        <v>171</v>
      </c>
      <c r="B4" s="138"/>
      <c r="C4" s="138"/>
      <c r="D4" s="138"/>
      <c r="E4" s="138"/>
      <c r="F4" s="138"/>
      <c r="G4" s="138"/>
      <c r="H4" s="138"/>
      <c r="I4" s="139"/>
    </row>
    <row r="5" spans="1:9" x14ac:dyDescent="0.25">
      <c r="A5" s="138"/>
      <c r="B5" s="138"/>
      <c r="C5" s="138"/>
      <c r="D5" s="138"/>
      <c r="E5" s="138"/>
      <c r="F5" s="138"/>
      <c r="G5" s="138"/>
      <c r="H5" s="138"/>
      <c r="I5" s="139"/>
    </row>
    <row r="6" spans="1:9" x14ac:dyDescent="0.25">
      <c r="A6" s="138" t="s">
        <v>4</v>
      </c>
      <c r="B6" s="138"/>
      <c r="C6" s="138"/>
      <c r="D6" s="138"/>
      <c r="E6" s="138"/>
      <c r="F6" s="138"/>
      <c r="G6" s="139"/>
      <c r="H6" s="139"/>
      <c r="I6" s="139"/>
    </row>
    <row r="7" spans="1:9" x14ac:dyDescent="0.25">
      <c r="A7" s="138" t="s">
        <v>172</v>
      </c>
      <c r="B7" s="138"/>
      <c r="C7" s="138"/>
      <c r="D7" s="138"/>
      <c r="E7" s="138"/>
      <c r="F7" s="138"/>
      <c r="G7" s="139"/>
      <c r="H7" s="139"/>
      <c r="I7" s="139"/>
    </row>
    <row r="8" spans="1:9" x14ac:dyDescent="0.25">
      <c r="A8" s="139" t="s">
        <v>173</v>
      </c>
      <c r="B8" s="139"/>
      <c r="C8" s="139"/>
      <c r="D8" s="139"/>
      <c r="E8" s="139"/>
      <c r="F8" s="139"/>
      <c r="G8" s="139"/>
      <c r="H8" s="139"/>
      <c r="I8" s="139"/>
    </row>
    <row r="9" spans="1:9" x14ac:dyDescent="0.25">
      <c r="A9" s="139" t="s">
        <v>174</v>
      </c>
      <c r="B9" s="139"/>
      <c r="C9" s="139"/>
      <c r="D9" s="139"/>
      <c r="E9" s="139"/>
      <c r="F9" s="139"/>
      <c r="G9" s="139"/>
      <c r="H9" s="139"/>
      <c r="I9" s="139"/>
    </row>
    <row r="10" spans="1:9" x14ac:dyDescent="0.25">
      <c r="A10" s="139" t="s">
        <v>175</v>
      </c>
      <c r="B10" s="139"/>
      <c r="C10" s="139"/>
      <c r="D10" s="139"/>
      <c r="E10" s="139"/>
      <c r="F10" s="139"/>
      <c r="G10" s="139"/>
      <c r="H10" s="139"/>
      <c r="I10" s="139"/>
    </row>
    <row r="11" spans="1:9" x14ac:dyDescent="0.25">
      <c r="A11" s="138" t="s">
        <v>9</v>
      </c>
      <c r="B11" s="138"/>
      <c r="C11" s="138"/>
      <c r="D11" s="138"/>
      <c r="E11" s="138"/>
      <c r="F11" s="138"/>
      <c r="G11" s="138"/>
      <c r="H11" s="138"/>
      <c r="I11" s="139"/>
    </row>
    <row r="12" spans="1:9" x14ac:dyDescent="0.25">
      <c r="A12" s="138" t="s">
        <v>10</v>
      </c>
      <c r="B12" s="138"/>
      <c r="C12" s="138"/>
      <c r="D12" s="138"/>
      <c r="E12" s="138"/>
      <c r="F12" s="138"/>
      <c r="G12" s="138"/>
      <c r="H12" s="138"/>
      <c r="I12" s="139"/>
    </row>
    <row r="13" spans="1:9" x14ac:dyDescent="0.25">
      <c r="A13" s="141" t="s">
        <v>11</v>
      </c>
      <c r="B13" s="138"/>
      <c r="C13" s="138"/>
      <c r="D13" s="138"/>
      <c r="E13" s="138"/>
      <c r="F13" s="138"/>
      <c r="G13" s="138"/>
      <c r="H13" s="138"/>
      <c r="I13" s="139"/>
    </row>
    <row r="14" spans="1:9" x14ac:dyDescent="0.25">
      <c r="A14" s="142" t="s">
        <v>12</v>
      </c>
      <c r="B14" s="143" t="s">
        <v>13</v>
      </c>
      <c r="C14" s="143" t="s">
        <v>14</v>
      </c>
      <c r="D14" s="143" t="s">
        <v>15</v>
      </c>
      <c r="E14" s="143" t="s">
        <v>16</v>
      </c>
      <c r="F14" s="143" t="s">
        <v>17</v>
      </c>
      <c r="G14" s="143" t="s">
        <v>18</v>
      </c>
      <c r="H14" s="143" t="s">
        <v>15</v>
      </c>
      <c r="I14" s="143" t="s">
        <v>19</v>
      </c>
    </row>
    <row r="15" spans="1:9" x14ac:dyDescent="0.25">
      <c r="A15" s="144" t="s">
        <v>20</v>
      </c>
      <c r="B15" s="145"/>
      <c r="C15" s="145" t="s">
        <v>127</v>
      </c>
      <c r="D15" s="145" t="s">
        <v>22</v>
      </c>
      <c r="E15" s="145" t="s">
        <v>23</v>
      </c>
      <c r="F15" s="145" t="s">
        <v>23</v>
      </c>
      <c r="G15" s="145" t="s">
        <v>24</v>
      </c>
      <c r="H15" s="145" t="s">
        <v>25</v>
      </c>
      <c r="I15" s="145" t="s">
        <v>26</v>
      </c>
    </row>
    <row r="16" spans="1:9" x14ac:dyDescent="0.25">
      <c r="A16" s="144"/>
      <c r="B16" s="145"/>
      <c r="C16" s="145" t="s">
        <v>27</v>
      </c>
      <c r="D16" s="145" t="s">
        <v>28</v>
      </c>
      <c r="E16" s="145"/>
      <c r="F16" s="145"/>
      <c r="G16" s="145" t="s">
        <v>29</v>
      </c>
      <c r="H16" s="145" t="s">
        <v>30</v>
      </c>
      <c r="I16" s="145" t="s">
        <v>31</v>
      </c>
    </row>
    <row r="17" spans="1:9" x14ac:dyDescent="0.25">
      <c r="A17" s="144"/>
      <c r="B17" s="145"/>
      <c r="C17" s="145" t="s">
        <v>32</v>
      </c>
      <c r="D17" s="145" t="s">
        <v>33</v>
      </c>
      <c r="E17" s="145" t="s">
        <v>33</v>
      </c>
      <c r="F17" s="145" t="s">
        <v>33</v>
      </c>
      <c r="G17" s="145" t="s">
        <v>33</v>
      </c>
      <c r="H17" s="145" t="s">
        <v>33</v>
      </c>
      <c r="I17" s="145" t="s">
        <v>30</v>
      </c>
    </row>
    <row r="18" spans="1:9" x14ac:dyDescent="0.25">
      <c r="A18" s="146">
        <v>1</v>
      </c>
      <c r="B18" s="147">
        <v>2</v>
      </c>
      <c r="C18" s="146">
        <v>3</v>
      </c>
      <c r="D18" s="147">
        <v>4</v>
      </c>
      <c r="E18" s="146">
        <v>5</v>
      </c>
      <c r="F18" s="147">
        <v>6</v>
      </c>
      <c r="G18" s="148">
        <v>7</v>
      </c>
      <c r="H18" s="143">
        <v>8</v>
      </c>
      <c r="I18" s="143">
        <v>9</v>
      </c>
    </row>
    <row r="19" spans="1:9" x14ac:dyDescent="0.25">
      <c r="A19" s="149">
        <v>1</v>
      </c>
      <c r="B19" s="150" t="s">
        <v>176</v>
      </c>
      <c r="C19" s="150"/>
      <c r="D19" s="151"/>
      <c r="E19" s="152" t="s">
        <v>69</v>
      </c>
      <c r="F19" s="153" t="s">
        <v>69</v>
      </c>
      <c r="G19" s="154" t="s">
        <v>69</v>
      </c>
      <c r="H19" s="151"/>
      <c r="I19" s="151" t="s">
        <v>69</v>
      </c>
    </row>
    <row r="20" spans="1:9" x14ac:dyDescent="0.25">
      <c r="A20" s="155"/>
      <c r="B20" s="156" t="s">
        <v>177</v>
      </c>
      <c r="C20" s="156">
        <v>7.97</v>
      </c>
      <c r="D20" s="157">
        <v>-17968.09</v>
      </c>
      <c r="E20" s="155">
        <v>220188.08</v>
      </c>
      <c r="F20" s="158">
        <v>209988.85</v>
      </c>
      <c r="G20" s="159">
        <v>220188.08</v>
      </c>
      <c r="H20" s="160">
        <v>-28167.319999999978</v>
      </c>
      <c r="I20" s="157">
        <v>-28167.319999999978</v>
      </c>
    </row>
    <row r="21" spans="1:9" x14ac:dyDescent="0.25">
      <c r="A21" s="161" t="s">
        <v>105</v>
      </c>
      <c r="B21" s="162" t="s">
        <v>37</v>
      </c>
      <c r="C21" s="162">
        <v>2.65</v>
      </c>
      <c r="D21" s="163"/>
      <c r="E21" s="164">
        <v>72662.066399999996</v>
      </c>
      <c r="F21" s="165">
        <v>69296.320500000002</v>
      </c>
      <c r="G21" s="165">
        <v>72662.066399999996</v>
      </c>
      <c r="H21" s="166"/>
      <c r="I21" s="163"/>
    </row>
    <row r="22" spans="1:9" x14ac:dyDescent="0.25">
      <c r="A22" s="167" t="s">
        <v>38</v>
      </c>
      <c r="B22" s="143" t="s">
        <v>39</v>
      </c>
      <c r="C22" s="143">
        <v>1.33</v>
      </c>
      <c r="D22" s="168"/>
      <c r="E22" s="169">
        <v>37431.973599999998</v>
      </c>
      <c r="F22" s="170">
        <v>35698.104500000001</v>
      </c>
      <c r="G22" s="170">
        <v>37431.973599999998</v>
      </c>
      <c r="H22" s="171"/>
      <c r="I22" s="168"/>
    </row>
    <row r="23" spans="1:9" x14ac:dyDescent="0.25">
      <c r="A23" s="167" t="s">
        <v>40</v>
      </c>
      <c r="B23" s="143" t="s">
        <v>41</v>
      </c>
      <c r="C23" s="143">
        <v>1.63</v>
      </c>
      <c r="D23" s="168"/>
      <c r="E23" s="169">
        <v>44037.615999999995</v>
      </c>
      <c r="F23" s="170">
        <v>41997.77</v>
      </c>
      <c r="G23" s="170">
        <v>44037.615999999995</v>
      </c>
      <c r="H23" s="174"/>
      <c r="I23" s="168"/>
    </row>
    <row r="24" spans="1:9" x14ac:dyDescent="0.25">
      <c r="A24" s="167" t="s">
        <v>42</v>
      </c>
      <c r="B24" s="143" t="s">
        <v>43</v>
      </c>
      <c r="C24" s="143">
        <v>2.39</v>
      </c>
      <c r="D24" s="168"/>
      <c r="E24" s="175">
        <v>66056.423999999999</v>
      </c>
      <c r="F24" s="176">
        <v>62996.654999999999</v>
      </c>
      <c r="G24" s="176">
        <v>66056.423999999999</v>
      </c>
      <c r="H24" s="174"/>
      <c r="I24" s="168"/>
    </row>
    <row r="25" spans="1:9" x14ac:dyDescent="0.25">
      <c r="A25" s="167" t="s">
        <v>44</v>
      </c>
      <c r="B25" s="143" t="s">
        <v>178</v>
      </c>
      <c r="C25" s="143">
        <v>1.5900000000000001E-2</v>
      </c>
      <c r="D25" s="168"/>
      <c r="E25" s="164"/>
      <c r="F25" s="177"/>
      <c r="G25" s="177"/>
      <c r="H25" s="171"/>
      <c r="I25" s="168"/>
    </row>
    <row r="26" spans="1:9" x14ac:dyDescent="0.25">
      <c r="A26" s="178" t="s">
        <v>46</v>
      </c>
      <c r="B26" s="179" t="s">
        <v>136</v>
      </c>
      <c r="C26" s="179">
        <v>3.15</v>
      </c>
      <c r="D26" s="163">
        <v>-14810.85</v>
      </c>
      <c r="E26" s="180">
        <v>85761.919999999998</v>
      </c>
      <c r="F26" s="181">
        <v>80080.149999999994</v>
      </c>
      <c r="G26" s="182">
        <v>85761.919999999998</v>
      </c>
      <c r="H26" s="163">
        <v>-20492.620000000003</v>
      </c>
      <c r="I26" s="163">
        <v>-20492.620000000003</v>
      </c>
    </row>
    <row r="27" spans="1:9" x14ac:dyDescent="0.25">
      <c r="A27" s="178" t="s">
        <v>48</v>
      </c>
      <c r="B27" s="179" t="s">
        <v>47</v>
      </c>
      <c r="C27" s="179">
        <v>2.98</v>
      </c>
      <c r="D27" s="163">
        <v>-10636.66</v>
      </c>
      <c r="E27" s="180">
        <v>82219.600000000006</v>
      </c>
      <c r="F27" s="181">
        <v>79242.429999999993</v>
      </c>
      <c r="G27" s="182">
        <v>82219.600000000006</v>
      </c>
      <c r="H27" s="160">
        <v>-13613.830000000016</v>
      </c>
      <c r="I27" s="163">
        <v>-13613.830000000016</v>
      </c>
    </row>
    <row r="28" spans="1:9" x14ac:dyDescent="0.25">
      <c r="A28" s="178" t="s">
        <v>52</v>
      </c>
      <c r="B28" s="181" t="s">
        <v>179</v>
      </c>
      <c r="C28" s="179">
        <v>0.92</v>
      </c>
      <c r="D28" s="163">
        <v>-27.08</v>
      </c>
      <c r="E28" s="180">
        <v>0</v>
      </c>
      <c r="F28" s="181">
        <v>3.29</v>
      </c>
      <c r="G28" s="163">
        <v>0</v>
      </c>
      <c r="H28" s="182">
        <v>-23.79</v>
      </c>
      <c r="I28" s="163">
        <v>-23.79</v>
      </c>
    </row>
    <row r="29" spans="1:9" x14ac:dyDescent="0.25">
      <c r="A29" s="178" t="s">
        <v>57</v>
      </c>
      <c r="B29" s="179" t="s">
        <v>180</v>
      </c>
      <c r="C29" s="156">
        <v>1.82</v>
      </c>
      <c r="D29" s="163">
        <v>-86961.83</v>
      </c>
      <c r="E29" s="180">
        <v>50214.32</v>
      </c>
      <c r="F29" s="160">
        <v>48101.36</v>
      </c>
      <c r="G29" s="179">
        <v>4520.3</v>
      </c>
      <c r="H29" s="183">
        <v>-43380.770000000004</v>
      </c>
      <c r="I29" s="163">
        <v>-43380.770000000004</v>
      </c>
    </row>
    <row r="30" spans="1:9" x14ac:dyDescent="0.25">
      <c r="A30" s="184"/>
      <c r="B30" s="179" t="s">
        <v>50</v>
      </c>
      <c r="C30" s="155"/>
      <c r="D30" s="182"/>
      <c r="E30" s="179"/>
      <c r="F30" s="160"/>
      <c r="G30" s="158"/>
      <c r="H30" s="163"/>
      <c r="I30" s="163"/>
    </row>
    <row r="31" spans="1:9" x14ac:dyDescent="0.25">
      <c r="A31" s="185" t="s">
        <v>181</v>
      </c>
      <c r="B31" s="186" t="s">
        <v>140</v>
      </c>
      <c r="C31" s="141"/>
      <c r="D31" s="183"/>
      <c r="E31" s="187"/>
      <c r="F31" s="187"/>
      <c r="G31" s="183"/>
      <c r="H31" s="183"/>
      <c r="I31" s="187"/>
    </row>
    <row r="32" spans="1:9" x14ac:dyDescent="0.25">
      <c r="A32" s="179"/>
      <c r="B32" s="179" t="s">
        <v>142</v>
      </c>
      <c r="C32" s="180">
        <v>0</v>
      </c>
      <c r="D32" s="182">
        <v>0</v>
      </c>
      <c r="E32" s="179">
        <v>0</v>
      </c>
      <c r="F32" s="179"/>
      <c r="G32" s="181">
        <v>0</v>
      </c>
      <c r="H32" s="182">
        <v>0</v>
      </c>
      <c r="I32" s="163"/>
    </row>
    <row r="33" spans="1:9" x14ac:dyDescent="0.25">
      <c r="A33" s="189"/>
      <c r="B33" s="147" t="s">
        <v>50</v>
      </c>
      <c r="C33" s="146"/>
      <c r="D33" s="176">
        <v>0</v>
      </c>
      <c r="E33" s="147">
        <v>0</v>
      </c>
      <c r="F33" s="147"/>
      <c r="G33" s="190">
        <v>0</v>
      </c>
      <c r="H33" s="176">
        <v>0</v>
      </c>
      <c r="I33" s="174"/>
    </row>
    <row r="34" spans="1:9" x14ac:dyDescent="0.25">
      <c r="A34" s="138" t="s">
        <v>56</v>
      </c>
      <c r="B34" s="138"/>
      <c r="C34" s="138"/>
      <c r="D34" s="191"/>
      <c r="E34" s="138"/>
      <c r="F34" s="138"/>
      <c r="G34" s="139"/>
      <c r="H34" s="139"/>
      <c r="I34" s="139"/>
    </row>
    <row r="35" spans="1:9" x14ac:dyDescent="0.25">
      <c r="A35" s="148" t="s">
        <v>182</v>
      </c>
      <c r="B35" s="192" t="s">
        <v>58</v>
      </c>
      <c r="C35" s="190" t="s">
        <v>59</v>
      </c>
      <c r="D35" s="147" t="s">
        <v>60</v>
      </c>
      <c r="E35" s="147" t="s">
        <v>183</v>
      </c>
      <c r="F35" s="147" t="s">
        <v>59</v>
      </c>
      <c r="G35" s="189"/>
      <c r="H35" s="190" t="s">
        <v>184</v>
      </c>
      <c r="I35" s="189"/>
    </row>
    <row r="36" spans="1:9" x14ac:dyDescent="0.25">
      <c r="A36" s="188"/>
      <c r="B36" s="193"/>
      <c r="C36" s="190" t="s">
        <v>64</v>
      </c>
      <c r="D36" s="147" t="s">
        <v>23</v>
      </c>
      <c r="E36" s="194">
        <v>0.15</v>
      </c>
      <c r="F36" s="147" t="s">
        <v>30</v>
      </c>
      <c r="G36" s="189"/>
      <c r="H36" s="195"/>
      <c r="I36" s="172"/>
    </row>
    <row r="37" spans="1:9" x14ac:dyDescent="0.25">
      <c r="A37" s="196"/>
      <c r="B37" s="195" t="s">
        <v>66</v>
      </c>
      <c r="C37" s="165">
        <v>6713.03</v>
      </c>
      <c r="D37" s="147">
        <v>7350</v>
      </c>
      <c r="E37" s="174">
        <v>1102.5</v>
      </c>
      <c r="F37" s="174">
        <v>12960.529999999999</v>
      </c>
      <c r="G37" s="197"/>
      <c r="H37" s="165">
        <v>12960.529999999999</v>
      </c>
      <c r="I37" s="172"/>
    </row>
    <row r="38" spans="1:9" x14ac:dyDescent="0.25">
      <c r="A38" s="141" t="s">
        <v>67</v>
      </c>
      <c r="B38" s="141"/>
      <c r="C38" s="141"/>
      <c r="D38" s="198"/>
      <c r="E38" s="141"/>
      <c r="F38" s="141"/>
      <c r="G38" s="141"/>
      <c r="H38" s="141"/>
      <c r="I38" s="141"/>
    </row>
    <row r="39" spans="1:9" x14ac:dyDescent="0.25">
      <c r="A39" s="138" t="s">
        <v>68</v>
      </c>
      <c r="B39" s="138"/>
      <c r="C39" s="138"/>
      <c r="D39" s="138"/>
      <c r="E39" s="138"/>
      <c r="F39" s="138"/>
      <c r="G39" s="138"/>
      <c r="H39" s="138"/>
      <c r="I39" s="138"/>
    </row>
    <row r="40" spans="1:9" x14ac:dyDescent="0.25">
      <c r="A40" s="142" t="s">
        <v>69</v>
      </c>
      <c r="B40" s="192" t="s">
        <v>70</v>
      </c>
      <c r="C40" s="143" t="s">
        <v>71</v>
      </c>
      <c r="D40" s="148" t="s">
        <v>72</v>
      </c>
      <c r="E40" s="143" t="s">
        <v>73</v>
      </c>
      <c r="F40" s="148" t="s">
        <v>74</v>
      </c>
      <c r="G40" s="143" t="s">
        <v>75</v>
      </c>
      <c r="H40" s="148" t="s">
        <v>76</v>
      </c>
      <c r="I40" s="143" t="s">
        <v>185</v>
      </c>
    </row>
    <row r="41" spans="1:9" x14ac:dyDescent="0.25">
      <c r="A41" s="144"/>
      <c r="B41" s="193" t="s">
        <v>77</v>
      </c>
      <c r="C41" s="145" t="s">
        <v>78</v>
      </c>
      <c r="D41" s="188" t="s">
        <v>79</v>
      </c>
      <c r="E41" s="145" t="s">
        <v>80</v>
      </c>
      <c r="F41" s="188" t="s">
        <v>81</v>
      </c>
      <c r="G41" s="145" t="s">
        <v>82</v>
      </c>
      <c r="H41" s="188" t="s">
        <v>83</v>
      </c>
      <c r="I41" s="145" t="s">
        <v>186</v>
      </c>
    </row>
    <row r="42" spans="1:9" x14ac:dyDescent="0.25">
      <c r="A42" s="144"/>
      <c r="B42" s="193"/>
      <c r="C42" s="145"/>
      <c r="D42" s="188"/>
      <c r="E42" s="145"/>
      <c r="F42" s="188" t="s">
        <v>85</v>
      </c>
      <c r="G42" s="145" t="s">
        <v>86</v>
      </c>
      <c r="H42" s="188"/>
      <c r="I42" s="145" t="s">
        <v>151</v>
      </c>
    </row>
    <row r="43" spans="1:9" x14ac:dyDescent="0.25">
      <c r="A43" s="142"/>
      <c r="B43" s="143"/>
      <c r="C43" s="149"/>
      <c r="D43" s="147"/>
      <c r="E43" s="146"/>
      <c r="F43" s="190"/>
      <c r="G43" s="147"/>
      <c r="H43" s="146"/>
      <c r="I43" s="147"/>
    </row>
    <row r="44" spans="1:9" x14ac:dyDescent="0.25">
      <c r="A44" s="189">
        <v>1</v>
      </c>
      <c r="B44" s="147" t="s">
        <v>88</v>
      </c>
      <c r="C44" s="179">
        <v>25.1</v>
      </c>
      <c r="D44" s="144">
        <v>-18249.91</v>
      </c>
      <c r="E44" s="199">
        <v>148920.12</v>
      </c>
      <c r="F44" s="145">
        <v>145895.19</v>
      </c>
      <c r="G44" s="188">
        <v>148920.12</v>
      </c>
      <c r="H44" s="145">
        <v>-21274.839999999997</v>
      </c>
      <c r="I44" s="144">
        <v>-21274.839999999997</v>
      </c>
    </row>
    <row r="45" spans="1:9" x14ac:dyDescent="0.25">
      <c r="A45" s="189">
        <v>2</v>
      </c>
      <c r="B45" s="147" t="s">
        <v>89</v>
      </c>
      <c r="C45" s="180">
        <v>154.13460000000001</v>
      </c>
      <c r="D45" s="147">
        <v>-69593.320000000007</v>
      </c>
      <c r="E45" s="200">
        <v>251264.69</v>
      </c>
      <c r="F45" s="147">
        <v>231953.52</v>
      </c>
      <c r="G45" s="146">
        <v>251264.69</v>
      </c>
      <c r="H45" s="147">
        <v>-88904.49000000002</v>
      </c>
      <c r="I45" s="147">
        <v>-88904.49000000002</v>
      </c>
    </row>
    <row r="46" spans="1:9" x14ac:dyDescent="0.25">
      <c r="A46" s="189"/>
      <c r="B46" s="147" t="s">
        <v>90</v>
      </c>
      <c r="C46" s="180"/>
      <c r="D46" s="147"/>
      <c r="E46" s="201"/>
      <c r="F46" s="147"/>
      <c r="G46" s="147"/>
      <c r="H46" s="147"/>
      <c r="I46" s="147"/>
    </row>
    <row r="47" spans="1:9" x14ac:dyDescent="0.25">
      <c r="A47" s="189">
        <v>3</v>
      </c>
      <c r="B47" s="147" t="s">
        <v>91</v>
      </c>
      <c r="C47" s="180">
        <v>49.228999999999999</v>
      </c>
      <c r="D47" s="147">
        <v>-261741.08</v>
      </c>
      <c r="E47" s="146">
        <v>810741.44</v>
      </c>
      <c r="F47" s="147">
        <v>746630.74</v>
      </c>
      <c r="G47" s="190">
        <v>810741.44</v>
      </c>
      <c r="H47" s="147">
        <v>-325851.77999999991</v>
      </c>
      <c r="I47" s="147">
        <v>-325851.77999999991</v>
      </c>
    </row>
    <row r="48" spans="1:9" x14ac:dyDescent="0.25">
      <c r="A48" s="138" t="s">
        <v>92</v>
      </c>
      <c r="B48" s="138"/>
      <c r="C48" s="138"/>
      <c r="D48" s="138"/>
      <c r="E48" s="138"/>
      <c r="F48" s="138"/>
      <c r="G48" s="138"/>
      <c r="H48" s="138"/>
      <c r="I48" s="138"/>
    </row>
    <row r="49" spans="1:9" x14ac:dyDescent="0.25">
      <c r="A49" s="141" t="s">
        <v>93</v>
      </c>
      <c r="B49" s="138"/>
      <c r="C49" s="138"/>
      <c r="D49" s="138"/>
      <c r="E49" s="138"/>
      <c r="F49" s="138"/>
      <c r="G49" s="138"/>
      <c r="H49" s="138"/>
      <c r="I49" s="138"/>
    </row>
    <row r="50" spans="1:9" x14ac:dyDescent="0.25">
      <c r="A50" s="148" t="s">
        <v>12</v>
      </c>
      <c r="B50" s="143" t="s">
        <v>94</v>
      </c>
      <c r="C50" s="148" t="s">
        <v>95</v>
      </c>
      <c r="D50" s="148"/>
      <c r="E50" s="148"/>
      <c r="F50" s="192" t="s">
        <v>187</v>
      </c>
      <c r="G50" s="148"/>
      <c r="H50" s="142"/>
      <c r="I50" s="143" t="s">
        <v>97</v>
      </c>
    </row>
    <row r="51" spans="1:9" x14ac:dyDescent="0.25">
      <c r="A51" s="188" t="s">
        <v>98</v>
      </c>
      <c r="B51" s="145" t="s">
        <v>99</v>
      </c>
      <c r="C51" s="188"/>
      <c r="D51" s="188"/>
      <c r="E51" s="188"/>
      <c r="F51" s="193" t="s">
        <v>188</v>
      </c>
      <c r="G51" s="188"/>
      <c r="H51" s="144"/>
      <c r="I51" s="145" t="s">
        <v>101</v>
      </c>
    </row>
    <row r="52" spans="1:9" x14ac:dyDescent="0.25">
      <c r="A52" s="188"/>
      <c r="B52" s="162"/>
      <c r="C52" s="188"/>
      <c r="D52" s="188"/>
      <c r="E52" s="188"/>
      <c r="F52" s="193" t="s">
        <v>189</v>
      </c>
      <c r="G52" s="188"/>
      <c r="H52" s="144"/>
      <c r="I52" s="145"/>
    </row>
    <row r="53" spans="1:9" x14ac:dyDescent="0.25">
      <c r="A53" s="202" t="s">
        <v>103</v>
      </c>
      <c r="B53" s="186"/>
      <c r="C53" s="149" t="s">
        <v>104</v>
      </c>
      <c r="D53" s="149"/>
      <c r="E53" s="149"/>
      <c r="F53" s="192"/>
      <c r="G53" s="148"/>
      <c r="H53" s="142"/>
      <c r="I53" s="143"/>
    </row>
    <row r="54" spans="1:9" x14ac:dyDescent="0.25">
      <c r="A54" s="203"/>
      <c r="B54" s="145"/>
      <c r="C54" s="188" t="s">
        <v>55</v>
      </c>
      <c r="D54" s="188"/>
      <c r="E54" s="188"/>
      <c r="F54" s="193" t="s">
        <v>69</v>
      </c>
      <c r="G54" s="164"/>
      <c r="H54" s="144" t="s">
        <v>69</v>
      </c>
      <c r="I54" s="145" t="s">
        <v>69</v>
      </c>
    </row>
    <row r="55" spans="1:9" x14ac:dyDescent="0.25">
      <c r="A55" s="203" t="s">
        <v>105</v>
      </c>
      <c r="B55" s="204">
        <v>42502</v>
      </c>
      <c r="C55" s="188" t="s">
        <v>190</v>
      </c>
      <c r="D55" s="188"/>
      <c r="E55" s="188"/>
      <c r="F55" s="193"/>
      <c r="G55" s="164">
        <v>1.4639246563424395</v>
      </c>
      <c r="H55" s="144"/>
      <c r="I55" s="145">
        <v>3365.27</v>
      </c>
    </row>
    <row r="56" spans="1:9" x14ac:dyDescent="0.25">
      <c r="A56" s="203" t="s">
        <v>38</v>
      </c>
      <c r="B56" s="204">
        <v>42704</v>
      </c>
      <c r="C56" s="188" t="s">
        <v>191</v>
      </c>
      <c r="D56" s="188"/>
      <c r="E56" s="188"/>
      <c r="F56" s="193"/>
      <c r="G56" s="164">
        <v>0.5024491038802853</v>
      </c>
      <c r="H56" s="144"/>
      <c r="I56" s="145">
        <v>1155.03</v>
      </c>
    </row>
    <row r="57" spans="1:9" x14ac:dyDescent="0.25">
      <c r="A57" s="203"/>
      <c r="B57" s="145"/>
      <c r="C57" s="141" t="s">
        <v>111</v>
      </c>
      <c r="D57" s="141"/>
      <c r="E57" s="141"/>
      <c r="F57" s="205"/>
      <c r="G57" s="206">
        <v>1.9663737602227247</v>
      </c>
      <c r="H57" s="185"/>
      <c r="I57" s="186">
        <v>4520.3</v>
      </c>
    </row>
    <row r="58" spans="1:9" x14ac:dyDescent="0.25">
      <c r="A58" s="142"/>
      <c r="B58" s="207"/>
      <c r="C58" s="192"/>
      <c r="D58" s="148"/>
      <c r="E58" s="142"/>
      <c r="F58" s="192"/>
      <c r="G58" s="148"/>
      <c r="H58" s="142"/>
      <c r="I58" s="143"/>
    </row>
    <row r="59" spans="1:9" x14ac:dyDescent="0.25">
      <c r="A59" s="142" t="s">
        <v>46</v>
      </c>
      <c r="B59" s="150" t="s">
        <v>112</v>
      </c>
      <c r="C59" s="153" t="s">
        <v>113</v>
      </c>
      <c r="D59" s="148"/>
      <c r="E59" s="142"/>
      <c r="F59" s="192" t="s">
        <v>114</v>
      </c>
      <c r="G59" s="148"/>
      <c r="H59" s="142"/>
      <c r="I59" s="143"/>
    </row>
    <row r="60" spans="1:9" x14ac:dyDescent="0.25">
      <c r="A60" s="208"/>
      <c r="B60" s="204"/>
      <c r="C60" s="188"/>
      <c r="D60" s="188"/>
      <c r="E60" s="188"/>
      <c r="F60" s="193"/>
      <c r="G60" s="164">
        <v>0</v>
      </c>
      <c r="H60" s="144"/>
      <c r="I60" s="145"/>
    </row>
    <row r="61" spans="1:9" x14ac:dyDescent="0.25">
      <c r="A61" s="161"/>
      <c r="B61" s="162" t="s">
        <v>112</v>
      </c>
      <c r="C61" s="158" t="s">
        <v>111</v>
      </c>
      <c r="D61" s="196"/>
      <c r="E61" s="172"/>
      <c r="F61" s="195" t="s">
        <v>69</v>
      </c>
      <c r="G61" s="173">
        <v>0</v>
      </c>
      <c r="H61" s="172"/>
      <c r="I61" s="156">
        <v>0</v>
      </c>
    </row>
    <row r="62" spans="1:9" x14ac:dyDescent="0.25">
      <c r="A62" s="139" t="s">
        <v>115</v>
      </c>
      <c r="B62" s="139"/>
      <c r="C62" s="139"/>
      <c r="D62" s="139" t="s">
        <v>116</v>
      </c>
      <c r="E62" s="139" t="s">
        <v>192</v>
      </c>
      <c r="F62" s="139"/>
      <c r="G62" s="139"/>
      <c r="H62" s="139" t="s">
        <v>118</v>
      </c>
      <c r="I62" s="139" t="s">
        <v>119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M31" sqref="M31"/>
    </sheetView>
  </sheetViews>
  <sheetFormatPr defaultRowHeight="15" x14ac:dyDescent="0.25"/>
  <cols>
    <col min="2" max="2" width="31.85546875" bestFit="1" customWidth="1"/>
    <col min="9" max="9" width="20.42578125" bestFit="1" customWidth="1"/>
  </cols>
  <sheetData>
    <row r="1" spans="1:9" x14ac:dyDescent="0.25">
      <c r="A1" s="1584" t="s">
        <v>0</v>
      </c>
      <c r="B1" s="1585"/>
      <c r="C1" s="1585"/>
      <c r="D1" s="1585"/>
      <c r="E1" s="1585"/>
      <c r="F1" s="1585"/>
      <c r="G1" s="1585"/>
      <c r="H1" s="1585"/>
      <c r="I1" s="1585"/>
    </row>
    <row r="2" spans="1:9" x14ac:dyDescent="0.25">
      <c r="A2" s="1584" t="s">
        <v>1</v>
      </c>
      <c r="B2" s="1585"/>
      <c r="C2" s="1585"/>
      <c r="D2" s="1585"/>
      <c r="E2" s="1585"/>
      <c r="F2" s="1585"/>
      <c r="G2" s="1585"/>
      <c r="H2" s="1585"/>
      <c r="I2" s="1586"/>
    </row>
    <row r="3" spans="1:9" x14ac:dyDescent="0.25">
      <c r="A3" s="1584" t="s">
        <v>2</v>
      </c>
      <c r="B3" s="1585"/>
      <c r="C3" s="1585"/>
      <c r="D3" s="1585"/>
      <c r="E3" s="1585"/>
      <c r="F3" s="1585"/>
      <c r="G3" s="1585"/>
      <c r="H3" s="1585"/>
      <c r="I3" s="1585"/>
    </row>
    <row r="4" spans="1:9" x14ac:dyDescent="0.25">
      <c r="A4" s="1584" t="s">
        <v>120</v>
      </c>
      <c r="B4" s="1585"/>
      <c r="C4" s="1585"/>
      <c r="D4" s="1585"/>
      <c r="E4" s="1585"/>
      <c r="F4" s="1585"/>
      <c r="G4" s="1585"/>
      <c r="H4" s="1585"/>
      <c r="I4" s="1585"/>
    </row>
    <row r="5" spans="1:9" x14ac:dyDescent="0.25">
      <c r="A5" s="1584" t="s">
        <v>4</v>
      </c>
      <c r="B5" s="1585"/>
      <c r="C5" s="1585"/>
      <c r="D5" s="1585"/>
      <c r="E5" s="1585"/>
      <c r="F5" s="1585"/>
      <c r="G5" s="1585"/>
      <c r="H5" s="1585"/>
      <c r="I5" s="1585"/>
    </row>
    <row r="6" spans="1:9" x14ac:dyDescent="0.25">
      <c r="A6" s="1585"/>
      <c r="B6" s="1585"/>
      <c r="C6" s="1585"/>
      <c r="D6" s="1585"/>
      <c r="E6" s="1585"/>
      <c r="F6" s="1585"/>
      <c r="G6" s="1585"/>
      <c r="H6" s="1585"/>
      <c r="I6" s="1585"/>
    </row>
    <row r="7" spans="1:9" x14ac:dyDescent="0.25">
      <c r="A7" s="1584" t="s">
        <v>519</v>
      </c>
      <c r="B7" s="1584"/>
      <c r="C7" s="1584"/>
      <c r="D7" s="1584"/>
      <c r="E7" s="1585"/>
      <c r="F7" s="1585"/>
      <c r="G7" s="1585"/>
      <c r="H7" s="1585"/>
      <c r="I7" s="1585"/>
    </row>
    <row r="8" spans="1:9" x14ac:dyDescent="0.25">
      <c r="A8" s="1585" t="s">
        <v>520</v>
      </c>
      <c r="B8" s="1585"/>
      <c r="C8" s="1585"/>
      <c r="D8" s="1585"/>
      <c r="E8" s="1585"/>
      <c r="F8" s="1585"/>
      <c r="G8" s="1585"/>
      <c r="H8" s="1585"/>
      <c r="I8" s="1585"/>
    </row>
    <row r="9" spans="1:9" x14ac:dyDescent="0.25">
      <c r="A9" s="1585" t="s">
        <v>521</v>
      </c>
      <c r="B9" s="1585"/>
      <c r="C9" s="1585"/>
      <c r="D9" s="1585"/>
      <c r="E9" s="1585"/>
      <c r="F9" s="1585"/>
      <c r="G9" s="1585"/>
      <c r="H9" s="1585"/>
      <c r="I9" s="1585"/>
    </row>
    <row r="10" spans="1:9" x14ac:dyDescent="0.25">
      <c r="A10" s="1585" t="s">
        <v>175</v>
      </c>
      <c r="B10" s="1585"/>
      <c r="C10" s="1585"/>
      <c r="D10" s="1585"/>
      <c r="E10" s="1585"/>
      <c r="F10" s="1585"/>
      <c r="G10" s="1585"/>
      <c r="H10" s="1585"/>
      <c r="I10" s="1585"/>
    </row>
    <row r="11" spans="1:9" x14ac:dyDescent="0.25">
      <c r="A11" s="1584" t="s">
        <v>9</v>
      </c>
      <c r="B11" s="1585"/>
      <c r="C11" s="1585"/>
      <c r="D11" s="1585"/>
      <c r="E11" s="1585"/>
      <c r="F11" s="1585"/>
      <c r="G11" s="1585"/>
      <c r="H11" s="1585"/>
      <c r="I11" s="1585"/>
    </row>
    <row r="12" spans="1:9" x14ac:dyDescent="0.25">
      <c r="A12" s="1584" t="s">
        <v>10</v>
      </c>
      <c r="B12" s="1585"/>
      <c r="C12" s="1585"/>
      <c r="D12" s="1585"/>
      <c r="E12" s="1585"/>
      <c r="F12" s="1585"/>
      <c r="G12" s="1585"/>
      <c r="H12" s="1585"/>
      <c r="I12" s="1585"/>
    </row>
    <row r="13" spans="1:9" x14ac:dyDescent="0.25">
      <c r="A13" s="1587" t="s">
        <v>11</v>
      </c>
      <c r="B13" s="1585"/>
      <c r="C13" s="1585"/>
      <c r="D13" s="1585"/>
      <c r="E13" s="1585"/>
      <c r="F13" s="1585"/>
      <c r="G13" s="1585"/>
      <c r="H13" s="1585"/>
      <c r="I13" s="1585"/>
    </row>
    <row r="14" spans="1:9" x14ac:dyDescent="0.25">
      <c r="A14" s="1588" t="s">
        <v>12</v>
      </c>
      <c r="B14" s="1588" t="s">
        <v>13</v>
      </c>
      <c r="C14" s="1588" t="s">
        <v>14</v>
      </c>
      <c r="D14" s="1588" t="s">
        <v>15</v>
      </c>
      <c r="E14" s="1588" t="s">
        <v>16</v>
      </c>
      <c r="F14" s="1588" t="s">
        <v>17</v>
      </c>
      <c r="G14" s="1588" t="s">
        <v>18</v>
      </c>
      <c r="H14" s="1588" t="s">
        <v>15</v>
      </c>
      <c r="I14" s="1588" t="s">
        <v>19</v>
      </c>
    </row>
    <row r="15" spans="1:9" x14ac:dyDescent="0.25">
      <c r="A15" s="1589" t="s">
        <v>20</v>
      </c>
      <c r="B15" s="1589"/>
      <c r="C15" s="1589" t="s">
        <v>215</v>
      </c>
      <c r="D15" s="1589" t="s">
        <v>22</v>
      </c>
      <c r="E15" s="1589" t="s">
        <v>23</v>
      </c>
      <c r="F15" s="1589" t="s">
        <v>23</v>
      </c>
      <c r="G15" s="1589" t="s">
        <v>24</v>
      </c>
      <c r="H15" s="1589" t="s">
        <v>25</v>
      </c>
      <c r="I15" s="1589" t="s">
        <v>522</v>
      </c>
    </row>
    <row r="16" spans="1:9" x14ac:dyDescent="0.25">
      <c r="A16" s="1589"/>
      <c r="B16" s="1589"/>
      <c r="C16" s="1589" t="s">
        <v>27</v>
      </c>
      <c r="D16" s="1589" t="s">
        <v>28</v>
      </c>
      <c r="E16" s="1589"/>
      <c r="F16" s="1589"/>
      <c r="G16" s="1589" t="s">
        <v>29</v>
      </c>
      <c r="H16" s="1589" t="s">
        <v>30</v>
      </c>
      <c r="I16" s="1589" t="s">
        <v>523</v>
      </c>
    </row>
    <row r="17" spans="1:9" x14ac:dyDescent="0.25">
      <c r="A17" s="1589"/>
      <c r="B17" s="1589"/>
      <c r="C17" s="1589" t="s">
        <v>32</v>
      </c>
      <c r="D17" s="1589" t="s">
        <v>33</v>
      </c>
      <c r="E17" s="1589" t="s">
        <v>33</v>
      </c>
      <c r="F17" s="1589" t="s">
        <v>33</v>
      </c>
      <c r="G17" s="1589" t="s">
        <v>33</v>
      </c>
      <c r="H17" s="1589" t="s">
        <v>33</v>
      </c>
      <c r="I17" s="1589" t="s">
        <v>524</v>
      </c>
    </row>
    <row r="18" spans="1:9" x14ac:dyDescent="0.25">
      <c r="A18" s="1590">
        <v>1</v>
      </c>
      <c r="B18" s="1591">
        <v>2</v>
      </c>
      <c r="C18" s="1592">
        <v>3</v>
      </c>
      <c r="D18" s="1591">
        <v>4</v>
      </c>
      <c r="E18" s="1592">
        <v>5</v>
      </c>
      <c r="F18" s="1591">
        <v>6</v>
      </c>
      <c r="G18" s="1592">
        <v>7</v>
      </c>
      <c r="H18" s="1591">
        <v>8</v>
      </c>
      <c r="I18" s="1592">
        <v>9</v>
      </c>
    </row>
    <row r="19" spans="1:9" x14ac:dyDescent="0.25">
      <c r="A19" s="1593">
        <v>1</v>
      </c>
      <c r="B19" s="1594" t="s">
        <v>176</v>
      </c>
      <c r="C19" s="1593"/>
      <c r="D19" s="1594"/>
      <c r="E19" s="1595" t="s">
        <v>69</v>
      </c>
      <c r="F19" s="1594" t="s">
        <v>69</v>
      </c>
      <c r="G19" s="1596"/>
      <c r="H19" s="1594" t="s">
        <v>69</v>
      </c>
      <c r="I19" s="1597" t="s">
        <v>69</v>
      </c>
    </row>
    <row r="20" spans="1:9" x14ac:dyDescent="0.25">
      <c r="A20" s="1598"/>
      <c r="B20" s="1599" t="s">
        <v>177</v>
      </c>
      <c r="C20" s="1598">
        <v>7.56</v>
      </c>
      <c r="D20" s="1600">
        <v>-113639.92</v>
      </c>
      <c r="E20" s="1598">
        <v>50010.239999999998</v>
      </c>
      <c r="F20" s="1599">
        <v>65109.94</v>
      </c>
      <c r="G20" s="1601">
        <v>50010.239999999998</v>
      </c>
      <c r="H20" s="1600">
        <v>-98540.22</v>
      </c>
      <c r="I20" s="1600">
        <v>-98540.22</v>
      </c>
    </row>
    <row r="21" spans="1:9" x14ac:dyDescent="0.25">
      <c r="A21" s="1589" t="s">
        <v>36</v>
      </c>
      <c r="B21" s="1602" t="s">
        <v>37</v>
      </c>
      <c r="C21" s="1603">
        <v>2.62</v>
      </c>
      <c r="D21" s="1604"/>
      <c r="E21" s="1605">
        <v>17503.583999999999</v>
      </c>
      <c r="F21" s="1604">
        <v>22788.478999999999</v>
      </c>
      <c r="G21" s="1605">
        <v>17503.583999999999</v>
      </c>
      <c r="H21" s="1604"/>
      <c r="I21" s="1604"/>
    </row>
    <row r="22" spans="1:9" x14ac:dyDescent="0.25">
      <c r="A22" s="1606" t="s">
        <v>40</v>
      </c>
      <c r="B22" s="1588" t="s">
        <v>39</v>
      </c>
      <c r="C22" s="1607">
        <v>1.33</v>
      </c>
      <c r="D22" s="1608"/>
      <c r="E22" s="1609">
        <v>8501.7407999999996</v>
      </c>
      <c r="F22" s="1608">
        <v>11068.6898</v>
      </c>
      <c r="G22" s="1610">
        <v>8501.7407999999996</v>
      </c>
      <c r="H22" s="1608"/>
      <c r="I22" s="1608"/>
    </row>
    <row r="23" spans="1:9" x14ac:dyDescent="0.25">
      <c r="A23" s="1606" t="s">
        <v>42</v>
      </c>
      <c r="B23" s="1588" t="s">
        <v>41</v>
      </c>
      <c r="C23" s="1607">
        <v>1.22</v>
      </c>
      <c r="D23" s="1611"/>
      <c r="E23" s="1609">
        <v>8001.6383999999998</v>
      </c>
      <c r="F23" s="1608">
        <v>10417.590400000001</v>
      </c>
      <c r="G23" s="1612">
        <v>8001.6383999999998</v>
      </c>
      <c r="H23" s="1611"/>
      <c r="I23" s="1611"/>
    </row>
    <row r="24" spans="1:9" x14ac:dyDescent="0.25">
      <c r="A24" s="1613" t="s">
        <v>44</v>
      </c>
      <c r="B24" s="1592" t="s">
        <v>43</v>
      </c>
      <c r="C24" s="1591">
        <v>2.39</v>
      </c>
      <c r="D24" s="1608"/>
      <c r="E24" s="1614">
        <v>16003.2768</v>
      </c>
      <c r="F24" s="1611">
        <v>20835.180800000002</v>
      </c>
      <c r="G24" s="1611">
        <v>16003.2768</v>
      </c>
      <c r="H24" s="1608"/>
      <c r="I24" s="1608"/>
    </row>
    <row r="25" spans="1:9" x14ac:dyDescent="0.25">
      <c r="A25" s="1584" t="s">
        <v>46</v>
      </c>
      <c r="B25" s="1599" t="s">
        <v>47</v>
      </c>
      <c r="C25" s="1599">
        <v>2.98</v>
      </c>
      <c r="D25" s="1615">
        <v>-4740.8999999999996</v>
      </c>
      <c r="E25" s="1599">
        <v>20004.12</v>
      </c>
      <c r="F25" s="1584">
        <v>26637.16</v>
      </c>
      <c r="G25" s="1599">
        <v>20004.12</v>
      </c>
      <c r="H25" s="1615">
        <v>1892.1400000000031</v>
      </c>
      <c r="I25" s="1615"/>
    </row>
    <row r="26" spans="1:9" x14ac:dyDescent="0.25">
      <c r="A26" s="1616">
        <v>3</v>
      </c>
      <c r="B26" s="1599" t="s">
        <v>199</v>
      </c>
      <c r="C26" s="1587">
        <v>1.65</v>
      </c>
      <c r="D26" s="1599">
        <v>38490.06</v>
      </c>
      <c r="E26" s="1584">
        <v>10791.18</v>
      </c>
      <c r="F26" s="1599">
        <v>13620.95</v>
      </c>
      <c r="G26" s="1584">
        <v>3498</v>
      </c>
      <c r="H26" s="1599">
        <v>48613.009999999995</v>
      </c>
      <c r="I26" s="1616"/>
    </row>
    <row r="27" spans="1:9" x14ac:dyDescent="0.25">
      <c r="A27" s="1615" t="s">
        <v>52</v>
      </c>
      <c r="B27" s="1615" t="s">
        <v>140</v>
      </c>
      <c r="C27" s="1617"/>
      <c r="D27" s="1616" t="s">
        <v>69</v>
      </c>
      <c r="E27" s="1593"/>
      <c r="F27" s="1616"/>
      <c r="G27" s="1593" t="s">
        <v>141</v>
      </c>
      <c r="H27" s="1616" t="s">
        <v>69</v>
      </c>
      <c r="I27" s="1594"/>
    </row>
    <row r="28" spans="1:9" x14ac:dyDescent="0.25">
      <c r="A28" s="1599"/>
      <c r="B28" s="1599" t="s">
        <v>525</v>
      </c>
      <c r="C28" s="1598">
        <v>0</v>
      </c>
      <c r="D28" s="1615">
        <v>20673.3</v>
      </c>
      <c r="E28" s="1615">
        <v>0</v>
      </c>
      <c r="F28" s="1615">
        <v>0</v>
      </c>
      <c r="G28" s="1618">
        <v>0</v>
      </c>
      <c r="H28" s="1615">
        <v>20673.3</v>
      </c>
      <c r="I28" s="1615"/>
    </row>
    <row r="29" spans="1:9" x14ac:dyDescent="0.25">
      <c r="A29" s="1589"/>
      <c r="B29" s="1602" t="s">
        <v>55</v>
      </c>
      <c r="C29" s="1619"/>
      <c r="D29" s="1589"/>
      <c r="E29" s="1619"/>
      <c r="F29" s="1589"/>
      <c r="G29" s="1619"/>
      <c r="H29" s="1589"/>
      <c r="I29" s="1589"/>
    </row>
    <row r="30" spans="1:9" x14ac:dyDescent="0.25">
      <c r="A30" s="1592"/>
      <c r="B30" s="1592" t="s">
        <v>50</v>
      </c>
      <c r="C30" s="1591" t="s">
        <v>69</v>
      </c>
      <c r="D30" s="1592" t="s">
        <v>69</v>
      </c>
      <c r="E30" s="1592">
        <v>0</v>
      </c>
      <c r="F30" s="1592">
        <v>0</v>
      </c>
      <c r="G30" s="1591">
        <v>0</v>
      </c>
      <c r="H30" s="1592"/>
      <c r="I30" s="1592"/>
    </row>
    <row r="31" spans="1:9" x14ac:dyDescent="0.25">
      <c r="A31" s="1592"/>
      <c r="B31" s="1592" t="s">
        <v>51</v>
      </c>
      <c r="C31" s="1591" t="s">
        <v>69</v>
      </c>
      <c r="D31" s="1592"/>
      <c r="E31" s="1591">
        <v>0</v>
      </c>
      <c r="F31" s="1592">
        <v>0</v>
      </c>
      <c r="G31" s="1591">
        <v>0</v>
      </c>
      <c r="H31" s="1592"/>
      <c r="I31" s="1592"/>
    </row>
    <row r="32" spans="1:9" x14ac:dyDescent="0.25">
      <c r="A32" s="1619"/>
      <c r="B32" s="1619"/>
      <c r="C32" s="1619"/>
      <c r="D32" s="1619"/>
      <c r="E32" s="1619"/>
      <c r="F32" s="1619"/>
      <c r="G32" s="1619"/>
      <c r="H32" s="1619"/>
      <c r="I32" s="1619"/>
    </row>
    <row r="33" spans="1:9" x14ac:dyDescent="0.25">
      <c r="A33" s="1584" t="s">
        <v>56</v>
      </c>
      <c r="B33" s="1585"/>
      <c r="C33" s="1585"/>
      <c r="D33" s="1583"/>
      <c r="E33" s="1585"/>
      <c r="F33" s="1585"/>
      <c r="G33" s="1585"/>
      <c r="H33" s="1585"/>
      <c r="I33" s="1585"/>
    </row>
    <row r="34" spans="1:9" x14ac:dyDescent="0.25">
      <c r="A34" s="1584"/>
      <c r="B34" s="1585"/>
      <c r="C34" s="1585"/>
      <c r="D34" s="1583"/>
      <c r="E34" s="1585"/>
      <c r="F34" s="1585"/>
      <c r="G34" s="1585"/>
      <c r="H34" s="1585"/>
      <c r="I34" s="1585"/>
    </row>
    <row r="35" spans="1:9" x14ac:dyDescent="0.25">
      <c r="A35" s="1584"/>
      <c r="B35" s="1585"/>
      <c r="C35" s="1585"/>
      <c r="D35" s="1583"/>
      <c r="E35" s="1585"/>
      <c r="F35" s="1585"/>
      <c r="G35" s="1585"/>
      <c r="H35" s="1585"/>
      <c r="I35" s="1585"/>
    </row>
    <row r="36" spans="1:9" x14ac:dyDescent="0.25">
      <c r="A36" s="1587" t="s">
        <v>67</v>
      </c>
      <c r="B36" s="1585"/>
      <c r="C36" s="1585"/>
      <c r="D36" s="1583"/>
      <c r="E36" s="1585"/>
      <c r="F36" s="1585"/>
      <c r="G36" s="1585"/>
      <c r="H36" s="1585"/>
      <c r="I36" s="1585"/>
    </row>
    <row r="37" spans="1:9" x14ac:dyDescent="0.25">
      <c r="A37" s="1584" t="s">
        <v>68</v>
      </c>
      <c r="B37" s="1585"/>
      <c r="C37" s="1585"/>
      <c r="D37" s="1585"/>
      <c r="E37" s="1585"/>
      <c r="F37" s="1585"/>
      <c r="G37" s="1585"/>
      <c r="H37" s="1585"/>
      <c r="I37" s="1585"/>
    </row>
    <row r="38" spans="1:9" x14ac:dyDescent="0.25">
      <c r="A38" s="1588" t="s">
        <v>69</v>
      </c>
      <c r="B38" s="1596" t="s">
        <v>70</v>
      </c>
      <c r="C38" s="1588" t="s">
        <v>71</v>
      </c>
      <c r="D38" s="1607" t="s">
        <v>72</v>
      </c>
      <c r="E38" s="1588" t="s">
        <v>73</v>
      </c>
      <c r="F38" s="1607" t="s">
        <v>74</v>
      </c>
      <c r="G38" s="1588" t="s">
        <v>526</v>
      </c>
      <c r="H38" s="1607" t="s">
        <v>76</v>
      </c>
      <c r="I38" s="1588" t="s">
        <v>19</v>
      </c>
    </row>
    <row r="39" spans="1:9" x14ac:dyDescent="0.25">
      <c r="A39" s="1589"/>
      <c r="B39" s="1620" t="s">
        <v>77</v>
      </c>
      <c r="C39" s="1589" t="s">
        <v>78</v>
      </c>
      <c r="D39" s="1619" t="s">
        <v>79</v>
      </c>
      <c r="E39" s="1589" t="s">
        <v>80</v>
      </c>
      <c r="F39" s="1619" t="s">
        <v>81</v>
      </c>
      <c r="G39" s="1589" t="s">
        <v>86</v>
      </c>
      <c r="H39" s="1619" t="s">
        <v>83</v>
      </c>
      <c r="I39" s="1589" t="s">
        <v>84</v>
      </c>
    </row>
    <row r="40" spans="1:9" x14ac:dyDescent="0.25">
      <c r="A40" s="1589"/>
      <c r="B40" s="1621"/>
      <c r="C40" s="1589"/>
      <c r="D40" s="1619"/>
      <c r="E40" s="1589"/>
      <c r="F40" s="1619" t="s">
        <v>85</v>
      </c>
      <c r="G40" s="1589"/>
      <c r="H40" s="1619"/>
      <c r="I40" s="1589" t="s">
        <v>527</v>
      </c>
    </row>
    <row r="41" spans="1:9" x14ac:dyDescent="0.25">
      <c r="A41" s="1589"/>
      <c r="B41" s="1621"/>
      <c r="C41" s="1589"/>
      <c r="D41" s="1619"/>
      <c r="E41" s="1589"/>
      <c r="F41" s="1619"/>
      <c r="G41" s="1602"/>
      <c r="H41" s="1619"/>
      <c r="I41" s="1589"/>
    </row>
    <row r="42" spans="1:9" x14ac:dyDescent="0.25">
      <c r="A42" s="1588">
        <v>1</v>
      </c>
      <c r="B42" s="1588" t="s">
        <v>201</v>
      </c>
      <c r="C42" s="1593" t="s">
        <v>69</v>
      </c>
      <c r="D42" s="1588">
        <v>-105.7</v>
      </c>
      <c r="E42" s="1588"/>
      <c r="F42" s="1588">
        <v>18.87</v>
      </c>
      <c r="G42" s="1619">
        <v>0</v>
      </c>
      <c r="H42" s="1622">
        <v>-86.83</v>
      </c>
      <c r="I42" s="1588">
        <v>-86.83</v>
      </c>
    </row>
    <row r="43" spans="1:9" x14ac:dyDescent="0.25">
      <c r="A43" s="1589"/>
      <c r="B43" s="1589" t="s">
        <v>202</v>
      </c>
      <c r="C43" s="1587"/>
      <c r="D43" s="1589"/>
      <c r="E43" s="1589"/>
      <c r="F43" s="1589"/>
      <c r="G43" s="1619"/>
      <c r="H43" s="1621"/>
      <c r="I43" s="1589"/>
    </row>
    <row r="44" spans="1:9" x14ac:dyDescent="0.25">
      <c r="A44" s="1602"/>
      <c r="B44" s="1602" t="s">
        <v>203</v>
      </c>
      <c r="C44" s="1598"/>
      <c r="D44" s="1602"/>
      <c r="E44" s="1602"/>
      <c r="F44" s="1602"/>
      <c r="G44" s="1603"/>
      <c r="H44" s="1623"/>
      <c r="I44" s="1602"/>
    </row>
    <row r="45" spans="1:9" x14ac:dyDescent="0.25">
      <c r="A45" s="1592">
        <v>2</v>
      </c>
      <c r="B45" s="1592" t="s">
        <v>88</v>
      </c>
      <c r="C45" s="1618">
        <v>25.1</v>
      </c>
      <c r="D45" s="1592">
        <v>-7311.79</v>
      </c>
      <c r="E45" s="1624">
        <v>49219.98</v>
      </c>
      <c r="F45" s="1592">
        <v>55669.63</v>
      </c>
      <c r="G45" s="1624">
        <v>49219.98</v>
      </c>
      <c r="H45" s="1589">
        <v>-862.14000000000669</v>
      </c>
      <c r="I45" s="1625">
        <v>-862.14000000000669</v>
      </c>
    </row>
    <row r="46" spans="1:9" x14ac:dyDescent="0.25">
      <c r="A46" s="1592">
        <v>3</v>
      </c>
      <c r="B46" s="1592" t="s">
        <v>91</v>
      </c>
      <c r="C46" s="1618">
        <v>49.228999999999999</v>
      </c>
      <c r="D46" s="1592">
        <v>-68478.210000000006</v>
      </c>
      <c r="E46" s="1591">
        <v>107570.48</v>
      </c>
      <c r="F46" s="1592">
        <v>156206.88</v>
      </c>
      <c r="G46" s="1591">
        <v>107570.48</v>
      </c>
      <c r="H46" s="1592">
        <v>-19841.809999999998</v>
      </c>
      <c r="I46" s="1592">
        <v>-19841.809999999998</v>
      </c>
    </row>
    <row r="47" spans="1:9" x14ac:dyDescent="0.25">
      <c r="A47" s="1584" t="s">
        <v>528</v>
      </c>
      <c r="B47" s="1585"/>
      <c r="C47" s="1585"/>
      <c r="D47" s="1585"/>
      <c r="E47" s="1585"/>
      <c r="F47" s="1585"/>
      <c r="G47" s="1585"/>
      <c r="H47" s="1585"/>
      <c r="I47" s="1585"/>
    </row>
    <row r="48" spans="1:9" x14ac:dyDescent="0.25">
      <c r="A48" s="1587" t="s">
        <v>529</v>
      </c>
      <c r="B48" s="1585"/>
      <c r="C48" s="1585"/>
      <c r="D48" s="1585"/>
      <c r="E48" s="1585"/>
      <c r="F48" s="1585"/>
      <c r="G48" s="1585"/>
      <c r="H48" s="1585"/>
      <c r="I48" s="1585"/>
    </row>
    <row r="49" spans="1:9" x14ac:dyDescent="0.25">
      <c r="A49" s="1622" t="s">
        <v>12</v>
      </c>
      <c r="B49" s="1588" t="s">
        <v>94</v>
      </c>
      <c r="C49" s="1607" t="s">
        <v>95</v>
      </c>
      <c r="D49" s="1607"/>
      <c r="E49" s="1607"/>
      <c r="F49" s="1622" t="s">
        <v>530</v>
      </c>
      <c r="G49" s="1607"/>
      <c r="H49" s="1626"/>
      <c r="I49" s="1588" t="s">
        <v>97</v>
      </c>
    </row>
    <row r="50" spans="1:9" x14ac:dyDescent="0.25">
      <c r="A50" s="1621" t="s">
        <v>98</v>
      </c>
      <c r="B50" s="1589" t="s">
        <v>99</v>
      </c>
      <c r="C50" s="1619"/>
      <c r="D50" s="1619"/>
      <c r="E50" s="1619"/>
      <c r="F50" s="1621" t="s">
        <v>531</v>
      </c>
      <c r="G50" s="1619"/>
      <c r="H50" s="1625"/>
      <c r="I50" s="1589" t="s">
        <v>101</v>
      </c>
    </row>
    <row r="51" spans="1:9" x14ac:dyDescent="0.25">
      <c r="A51" s="1621"/>
      <c r="B51" s="1602"/>
      <c r="C51" s="1619"/>
      <c r="D51" s="1619"/>
      <c r="E51" s="1619"/>
      <c r="F51" s="1621" t="s">
        <v>532</v>
      </c>
      <c r="G51" s="1619"/>
      <c r="H51" s="1625"/>
      <c r="I51" s="1589"/>
    </row>
    <row r="52" spans="1:9" x14ac:dyDescent="0.25">
      <c r="A52" s="1627" t="s">
        <v>103</v>
      </c>
      <c r="B52" s="1616"/>
      <c r="C52" s="1593" t="s">
        <v>104</v>
      </c>
      <c r="D52" s="1593"/>
      <c r="E52" s="1593"/>
      <c r="F52" s="1622"/>
      <c r="G52" s="1607"/>
      <c r="H52" s="1626"/>
      <c r="I52" s="1588"/>
    </row>
    <row r="53" spans="1:9" x14ac:dyDescent="0.25">
      <c r="A53" s="1628"/>
      <c r="B53" s="1589"/>
      <c r="C53" s="1619" t="s">
        <v>55</v>
      </c>
      <c r="D53" s="1619"/>
      <c r="E53" s="1619"/>
      <c r="F53" s="1621" t="s">
        <v>69</v>
      </c>
      <c r="G53" s="1619"/>
      <c r="H53" s="1625" t="s">
        <v>69</v>
      </c>
      <c r="I53" s="1589" t="s">
        <v>69</v>
      </c>
    </row>
    <row r="54" spans="1:9" x14ac:dyDescent="0.25">
      <c r="A54" s="1628" t="s">
        <v>105</v>
      </c>
      <c r="B54" s="1629">
        <v>42657</v>
      </c>
      <c r="C54" s="1619" t="s">
        <v>533</v>
      </c>
      <c r="D54" s="1619"/>
      <c r="E54" s="1619"/>
      <c r="F54" s="1621"/>
      <c r="G54" s="1605">
        <v>6.2531283518055059</v>
      </c>
      <c r="H54" s="1625"/>
      <c r="I54" s="1589">
        <v>3498</v>
      </c>
    </row>
    <row r="55" spans="1:9" x14ac:dyDescent="0.25">
      <c r="A55" s="1628"/>
      <c r="B55" s="1589"/>
      <c r="C55" s="1587" t="s">
        <v>111</v>
      </c>
      <c r="D55" s="1587"/>
      <c r="E55" s="1587"/>
      <c r="F55" s="1620"/>
      <c r="G55" s="1630">
        <v>6.2531283518055059</v>
      </c>
      <c r="H55" s="1631"/>
      <c r="I55" s="1616">
        <v>3498</v>
      </c>
    </row>
    <row r="56" spans="1:9" x14ac:dyDescent="0.25">
      <c r="A56" s="1588"/>
      <c r="B56" s="1588"/>
      <c r="C56" s="1622"/>
      <c r="D56" s="1607"/>
      <c r="E56" s="1626"/>
      <c r="F56" s="1622"/>
      <c r="G56" s="1607"/>
      <c r="H56" s="1626"/>
      <c r="I56" s="1588"/>
    </row>
    <row r="57" spans="1:9" x14ac:dyDescent="0.25">
      <c r="A57" s="1588" t="s">
        <v>46</v>
      </c>
      <c r="B57" s="1594" t="s">
        <v>112</v>
      </c>
      <c r="C57" s="1596" t="s">
        <v>113</v>
      </c>
      <c r="D57" s="1607"/>
      <c r="E57" s="1626"/>
      <c r="F57" s="1622" t="s">
        <v>114</v>
      </c>
      <c r="G57" s="1607"/>
      <c r="H57" s="1626"/>
      <c r="I57" s="1588">
        <v>0</v>
      </c>
    </row>
    <row r="58" spans="1:9" x14ac:dyDescent="0.25">
      <c r="A58" s="1632"/>
      <c r="B58" s="1602" t="s">
        <v>112</v>
      </c>
      <c r="C58" s="1623" t="s">
        <v>111</v>
      </c>
      <c r="D58" s="1603"/>
      <c r="E58" s="1633"/>
      <c r="F58" s="1623" t="s">
        <v>69</v>
      </c>
      <c r="G58" s="1603">
        <v>0</v>
      </c>
      <c r="H58" s="1633"/>
      <c r="I58" s="1602">
        <v>0</v>
      </c>
    </row>
    <row r="59" spans="1:9" x14ac:dyDescent="0.25">
      <c r="A59" s="1585" t="s">
        <v>306</v>
      </c>
      <c r="B59" s="1585"/>
      <c r="C59" s="1585" t="s">
        <v>534</v>
      </c>
      <c r="D59" s="1585"/>
      <c r="E59" s="1585"/>
      <c r="F59" s="1585"/>
      <c r="G59" s="1585" t="s">
        <v>535</v>
      </c>
      <c r="H59" s="1585"/>
      <c r="I59" s="1585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workbookViewId="0">
      <selection activeCell="M31" sqref="M31"/>
    </sheetView>
  </sheetViews>
  <sheetFormatPr defaultRowHeight="15" x14ac:dyDescent="0.25"/>
  <cols>
    <col min="2" max="2" width="31.85546875" bestFit="1" customWidth="1"/>
    <col min="9" max="9" width="18" bestFit="1" customWidth="1"/>
  </cols>
  <sheetData>
    <row r="1" spans="1:9" x14ac:dyDescent="0.25">
      <c r="A1" s="1635" t="s">
        <v>0</v>
      </c>
      <c r="B1" s="1636"/>
      <c r="C1" s="1636"/>
      <c r="D1" s="1636"/>
      <c r="E1" s="1636"/>
      <c r="F1" s="1636"/>
      <c r="G1" s="1636"/>
      <c r="H1" s="1636"/>
      <c r="I1" s="1636"/>
    </row>
    <row r="2" spans="1:9" x14ac:dyDescent="0.25">
      <c r="A2" s="1635" t="s">
        <v>1</v>
      </c>
      <c r="B2" s="1636"/>
      <c r="C2" s="1636"/>
      <c r="D2" s="1636"/>
      <c r="E2" s="1636"/>
      <c r="F2" s="1636"/>
      <c r="G2" s="1636"/>
      <c r="H2" s="1636"/>
      <c r="I2" s="1637"/>
    </row>
    <row r="3" spans="1:9" x14ac:dyDescent="0.25">
      <c r="A3" s="1635" t="s">
        <v>2</v>
      </c>
      <c r="B3" s="1636"/>
      <c r="C3" s="1636"/>
      <c r="D3" s="1636"/>
      <c r="E3" s="1636"/>
      <c r="F3" s="1636"/>
      <c r="G3" s="1636"/>
      <c r="H3" s="1636"/>
      <c r="I3" s="1636"/>
    </row>
    <row r="4" spans="1:9" x14ac:dyDescent="0.25">
      <c r="A4" s="1635" t="s">
        <v>120</v>
      </c>
      <c r="B4" s="1636"/>
      <c r="C4" s="1636"/>
      <c r="D4" s="1636"/>
      <c r="E4" s="1636"/>
      <c r="F4" s="1636"/>
      <c r="G4" s="1636"/>
      <c r="H4" s="1636"/>
      <c r="I4" s="1636"/>
    </row>
    <row r="5" spans="1:9" x14ac:dyDescent="0.25">
      <c r="A5" s="1635" t="s">
        <v>4</v>
      </c>
      <c r="B5" s="1636"/>
      <c r="C5" s="1636"/>
      <c r="D5" s="1636"/>
      <c r="E5" s="1636"/>
      <c r="F5" s="1636"/>
      <c r="G5" s="1636"/>
      <c r="H5" s="1636"/>
      <c r="I5" s="1636"/>
    </row>
    <row r="6" spans="1:9" x14ac:dyDescent="0.25">
      <c r="A6" s="1635" t="s">
        <v>536</v>
      </c>
      <c r="B6" s="1635"/>
      <c r="C6" s="1635"/>
      <c r="D6" s="1635"/>
      <c r="E6" s="1635"/>
      <c r="F6" s="1636"/>
      <c r="G6" s="1636"/>
      <c r="H6" s="1636"/>
      <c r="I6" s="1636"/>
    </row>
    <row r="7" spans="1:9" x14ac:dyDescent="0.25">
      <c r="A7" s="1636" t="s">
        <v>537</v>
      </c>
      <c r="B7" s="1636"/>
      <c r="C7" s="1636"/>
      <c r="D7" s="1636"/>
      <c r="E7" s="1636"/>
      <c r="F7" s="1636"/>
      <c r="G7" s="1636"/>
      <c r="H7" s="1636"/>
      <c r="I7" s="1636"/>
    </row>
    <row r="8" spans="1:9" x14ac:dyDescent="0.25">
      <c r="A8" s="1636" t="s">
        <v>538</v>
      </c>
      <c r="B8" s="1636"/>
      <c r="C8" s="1636"/>
      <c r="D8" s="1636"/>
      <c r="E8" s="1636"/>
      <c r="F8" s="1636"/>
      <c r="G8" s="1636"/>
      <c r="H8" s="1636"/>
      <c r="I8" s="1636"/>
    </row>
    <row r="9" spans="1:9" x14ac:dyDescent="0.25">
      <c r="A9" s="1636" t="s">
        <v>175</v>
      </c>
      <c r="B9" s="1636"/>
      <c r="C9" s="1636"/>
      <c r="D9" s="1636"/>
      <c r="E9" s="1636"/>
      <c r="F9" s="1636"/>
      <c r="G9" s="1636"/>
      <c r="H9" s="1636"/>
      <c r="I9" s="1636"/>
    </row>
    <row r="10" spans="1:9" x14ac:dyDescent="0.25">
      <c r="A10" s="1635" t="s">
        <v>9</v>
      </c>
      <c r="B10" s="1636"/>
      <c r="C10" s="1636"/>
      <c r="D10" s="1636"/>
      <c r="E10" s="1636"/>
      <c r="F10" s="1636"/>
      <c r="G10" s="1636"/>
      <c r="H10" s="1636"/>
      <c r="I10" s="1636"/>
    </row>
    <row r="11" spans="1:9" x14ac:dyDescent="0.25">
      <c r="A11" s="1635" t="s">
        <v>10</v>
      </c>
      <c r="B11" s="1636"/>
      <c r="C11" s="1636"/>
      <c r="D11" s="1636"/>
      <c r="E11" s="1636"/>
      <c r="F11" s="1636"/>
      <c r="G11" s="1636"/>
      <c r="H11" s="1636"/>
      <c r="I11" s="1636"/>
    </row>
    <row r="12" spans="1:9" x14ac:dyDescent="0.25">
      <c r="A12" s="1638" t="s">
        <v>11</v>
      </c>
      <c r="B12" s="1636"/>
      <c r="C12" s="1636"/>
      <c r="D12" s="1636"/>
      <c r="E12" s="1636"/>
      <c r="F12" s="1636"/>
      <c r="G12" s="1636"/>
      <c r="H12" s="1636"/>
      <c r="I12" s="1636"/>
    </row>
    <row r="13" spans="1:9" x14ac:dyDescent="0.25">
      <c r="A13" s="1639" t="s">
        <v>12</v>
      </c>
      <c r="B13" s="1639" t="s">
        <v>13</v>
      </c>
      <c r="C13" s="1639" t="s">
        <v>14</v>
      </c>
      <c r="D13" s="1639" t="s">
        <v>15</v>
      </c>
      <c r="E13" s="1639" t="s">
        <v>16</v>
      </c>
      <c r="F13" s="1639" t="s">
        <v>17</v>
      </c>
      <c r="G13" s="1639" t="s">
        <v>18</v>
      </c>
      <c r="H13" s="1639" t="s">
        <v>15</v>
      </c>
      <c r="I13" s="1639" t="s">
        <v>19</v>
      </c>
    </row>
    <row r="14" spans="1:9" x14ac:dyDescent="0.25">
      <c r="A14" s="1640" t="s">
        <v>20</v>
      </c>
      <c r="B14" s="1640"/>
      <c r="C14" s="1640" t="s">
        <v>215</v>
      </c>
      <c r="D14" s="1640" t="s">
        <v>22</v>
      </c>
      <c r="E14" s="1640" t="s">
        <v>23</v>
      </c>
      <c r="F14" s="1640" t="s">
        <v>23</v>
      </c>
      <c r="G14" s="1640" t="s">
        <v>24</v>
      </c>
      <c r="H14" s="1640" t="s">
        <v>25</v>
      </c>
      <c r="I14" s="1640" t="s">
        <v>129</v>
      </c>
    </row>
    <row r="15" spans="1:9" x14ac:dyDescent="0.25">
      <c r="A15" s="1640"/>
      <c r="B15" s="1640"/>
      <c r="C15" s="1640" t="s">
        <v>27</v>
      </c>
      <c r="D15" s="1640" t="s">
        <v>28</v>
      </c>
      <c r="E15" s="1640"/>
      <c r="F15" s="1640"/>
      <c r="G15" s="1640" t="s">
        <v>29</v>
      </c>
      <c r="H15" s="1640" t="s">
        <v>30</v>
      </c>
      <c r="I15" s="1640" t="s">
        <v>131</v>
      </c>
    </row>
    <row r="16" spans="1:9" x14ac:dyDescent="0.25">
      <c r="A16" s="1640"/>
      <c r="B16" s="1640"/>
      <c r="C16" s="1640" t="s">
        <v>132</v>
      </c>
      <c r="D16" s="1640" t="s">
        <v>33</v>
      </c>
      <c r="E16" s="1640" t="s">
        <v>33</v>
      </c>
      <c r="F16" s="1640" t="s">
        <v>33</v>
      </c>
      <c r="G16" s="1640" t="s">
        <v>33</v>
      </c>
      <c r="H16" s="1640" t="s">
        <v>33</v>
      </c>
      <c r="I16" s="1640" t="s">
        <v>30</v>
      </c>
    </row>
    <row r="17" spans="1:9" x14ac:dyDescent="0.25">
      <c r="A17" s="1641">
        <v>1</v>
      </c>
      <c r="B17" s="1642">
        <v>2</v>
      </c>
      <c r="C17" s="1643">
        <v>3</v>
      </c>
      <c r="D17" s="1642">
        <v>4</v>
      </c>
      <c r="E17" s="1643">
        <v>5</v>
      </c>
      <c r="F17" s="1642">
        <v>6</v>
      </c>
      <c r="G17" s="1644">
        <v>7</v>
      </c>
      <c r="H17" s="1639">
        <v>8</v>
      </c>
      <c r="I17" s="1639">
        <v>9</v>
      </c>
    </row>
    <row r="18" spans="1:9" x14ac:dyDescent="0.25">
      <c r="A18" s="1645">
        <v>1</v>
      </c>
      <c r="B18" s="1646" t="s">
        <v>176</v>
      </c>
      <c r="C18" s="1647"/>
      <c r="D18" s="1646"/>
      <c r="E18" s="1648" t="s">
        <v>69</v>
      </c>
      <c r="F18" s="1645" t="s">
        <v>69</v>
      </c>
      <c r="G18" s="1645"/>
      <c r="H18" s="1646" t="s">
        <v>69</v>
      </c>
      <c r="I18" s="1649" t="s">
        <v>69</v>
      </c>
    </row>
    <row r="19" spans="1:9" x14ac:dyDescent="0.25">
      <c r="A19" s="1650"/>
      <c r="B19" s="1651" t="s">
        <v>177</v>
      </c>
      <c r="C19" s="1652">
        <v>7.56</v>
      </c>
      <c r="D19" s="1653">
        <v>-3171.08</v>
      </c>
      <c r="E19" s="1652">
        <v>25701</v>
      </c>
      <c r="F19" s="1650">
        <v>26059.81</v>
      </c>
      <c r="G19" s="1650">
        <v>25701</v>
      </c>
      <c r="H19" s="1654">
        <v>-2812.2699999999968</v>
      </c>
      <c r="I19" s="1655">
        <v>-2812.2699999999968</v>
      </c>
    </row>
    <row r="20" spans="1:9" x14ac:dyDescent="0.25">
      <c r="A20" s="1640" t="s">
        <v>36</v>
      </c>
      <c r="B20" s="1656" t="s">
        <v>37</v>
      </c>
      <c r="C20" s="1641">
        <v>2.62</v>
      </c>
      <c r="D20" s="1667"/>
      <c r="E20" s="1690">
        <v>8995.35</v>
      </c>
      <c r="F20" s="1667">
        <v>9120.933500000001</v>
      </c>
      <c r="G20" s="1690">
        <v>8995.35</v>
      </c>
      <c r="H20" s="1667"/>
      <c r="I20" s="1660"/>
    </row>
    <row r="21" spans="1:9" x14ac:dyDescent="0.25">
      <c r="A21" s="1663" t="s">
        <v>38</v>
      </c>
      <c r="B21" s="1639" t="s">
        <v>39</v>
      </c>
      <c r="C21" s="1664">
        <v>1.33</v>
      </c>
      <c r="D21" s="1657"/>
      <c r="E21" s="1658">
        <v>4369.17</v>
      </c>
      <c r="F21" s="1657">
        <v>4430.1677</v>
      </c>
      <c r="G21" s="1689">
        <v>4369.17</v>
      </c>
      <c r="H21" s="1662"/>
      <c r="I21" s="1659"/>
    </row>
    <row r="22" spans="1:9" x14ac:dyDescent="0.25">
      <c r="A22" s="1663" t="s">
        <v>40</v>
      </c>
      <c r="B22" s="1639" t="s">
        <v>41</v>
      </c>
      <c r="C22" s="1644">
        <v>1.22</v>
      </c>
      <c r="D22" s="1659"/>
      <c r="E22" s="1666">
        <v>4112.16</v>
      </c>
      <c r="F22" s="1659">
        <v>4169.5695999999998</v>
      </c>
      <c r="G22" s="1665">
        <v>4112.16</v>
      </c>
      <c r="H22" s="1659"/>
      <c r="I22" s="1659"/>
    </row>
    <row r="23" spans="1:9" x14ac:dyDescent="0.25">
      <c r="A23" s="1663" t="s">
        <v>42</v>
      </c>
      <c r="B23" s="1639" t="s">
        <v>43</v>
      </c>
      <c r="C23" s="1644">
        <v>2.39</v>
      </c>
      <c r="D23" s="1667" t="s">
        <v>69</v>
      </c>
      <c r="E23" s="1666">
        <v>8224.32</v>
      </c>
      <c r="F23" s="1659">
        <v>8339.1391999999996</v>
      </c>
      <c r="G23" s="1667">
        <v>8224.32</v>
      </c>
      <c r="H23" s="1659"/>
      <c r="I23" s="1667" t="s">
        <v>69</v>
      </c>
    </row>
    <row r="24" spans="1:9" x14ac:dyDescent="0.25">
      <c r="A24" s="1668" t="s">
        <v>46</v>
      </c>
      <c r="B24" s="1668" t="s">
        <v>47</v>
      </c>
      <c r="C24" s="1669">
        <v>2.98</v>
      </c>
      <c r="D24" s="1670">
        <v>-431.5</v>
      </c>
      <c r="E24" s="1669">
        <v>10130.879999999999</v>
      </c>
      <c r="F24" s="1668">
        <v>10285.120000000001</v>
      </c>
      <c r="G24" s="1669">
        <v>10130.879999999999</v>
      </c>
      <c r="H24" s="1670">
        <v>-277.2599999999984</v>
      </c>
      <c r="I24" s="1671">
        <v>-277.2599999999984</v>
      </c>
    </row>
    <row r="25" spans="1:9" x14ac:dyDescent="0.25">
      <c r="A25" s="1646" t="s">
        <v>48</v>
      </c>
      <c r="B25" s="1646" t="s">
        <v>217</v>
      </c>
      <c r="C25" s="1647"/>
      <c r="D25" s="1672"/>
      <c r="E25" s="1648"/>
      <c r="F25" s="1672"/>
      <c r="G25" s="1648"/>
      <c r="H25" s="1672"/>
      <c r="I25" s="1672"/>
    </row>
    <row r="26" spans="1:9" x14ac:dyDescent="0.25">
      <c r="A26" s="1651"/>
      <c r="B26" s="1651" t="s">
        <v>218</v>
      </c>
      <c r="C26" s="1652">
        <v>1.65</v>
      </c>
      <c r="D26" s="1673">
        <v>7974.81</v>
      </c>
      <c r="E26" s="1652">
        <v>5609.52</v>
      </c>
      <c r="F26" s="1651">
        <v>5692.05</v>
      </c>
      <c r="G26" s="1652">
        <v>0</v>
      </c>
      <c r="H26" s="1673">
        <v>13666.86</v>
      </c>
      <c r="I26" s="1653"/>
    </row>
    <row r="27" spans="1:9" x14ac:dyDescent="0.25">
      <c r="A27" s="1674"/>
      <c r="B27" s="1661" t="s">
        <v>50</v>
      </c>
      <c r="C27" s="1638"/>
      <c r="D27" s="1673"/>
      <c r="E27" s="1635"/>
      <c r="F27" s="1674">
        <v>0</v>
      </c>
      <c r="G27" s="1635">
        <v>0</v>
      </c>
      <c r="H27" s="1675"/>
      <c r="I27" s="1653"/>
    </row>
    <row r="28" spans="1:9" x14ac:dyDescent="0.25">
      <c r="A28" s="1668" t="s">
        <v>52</v>
      </c>
      <c r="B28" s="1668" t="s">
        <v>140</v>
      </c>
      <c r="C28" s="1669"/>
      <c r="D28" s="1670"/>
      <c r="E28" s="1669"/>
      <c r="F28" s="1668"/>
      <c r="G28" s="1669" t="s">
        <v>141</v>
      </c>
      <c r="H28" s="1668"/>
      <c r="I28" s="1670"/>
    </row>
    <row r="29" spans="1:9" x14ac:dyDescent="0.25">
      <c r="A29" s="1651"/>
      <c r="B29" s="1651" t="s">
        <v>200</v>
      </c>
      <c r="C29" s="1652">
        <v>0</v>
      </c>
      <c r="D29" s="1653">
        <v>-1531.46</v>
      </c>
      <c r="E29" s="1669">
        <v>0</v>
      </c>
      <c r="F29" s="1668">
        <v>0</v>
      </c>
      <c r="G29" s="1669">
        <v>0</v>
      </c>
      <c r="H29" s="1668">
        <v>-1531.46</v>
      </c>
      <c r="I29" s="1653">
        <v>-1531.46</v>
      </c>
    </row>
    <row r="30" spans="1:9" x14ac:dyDescent="0.25">
      <c r="A30" s="1640"/>
      <c r="B30" s="1661" t="s">
        <v>55</v>
      </c>
      <c r="C30" s="1664"/>
      <c r="D30" s="1640"/>
      <c r="E30" s="1664"/>
      <c r="F30" s="1640"/>
      <c r="G30" s="1664"/>
      <c r="H30" s="1640"/>
      <c r="I30" s="1662"/>
    </row>
    <row r="31" spans="1:9" x14ac:dyDescent="0.25">
      <c r="A31" s="1642"/>
      <c r="B31" s="1642" t="s">
        <v>50</v>
      </c>
      <c r="C31" s="1643"/>
      <c r="D31" s="1642"/>
      <c r="E31" s="1643">
        <v>0</v>
      </c>
      <c r="F31" s="1642">
        <v>0</v>
      </c>
      <c r="G31" s="1643">
        <v>0</v>
      </c>
      <c r="H31" s="1642"/>
      <c r="I31" s="1667"/>
    </row>
    <row r="32" spans="1:9" x14ac:dyDescent="0.25">
      <c r="A32" s="1664"/>
      <c r="B32" s="1664"/>
      <c r="C32" s="1664"/>
      <c r="D32" s="1664"/>
      <c r="E32" s="1664"/>
      <c r="F32" s="1664"/>
      <c r="G32" s="1664"/>
      <c r="H32" s="1664"/>
      <c r="I32" s="1658"/>
    </row>
    <row r="33" spans="1:9" x14ac:dyDescent="0.25">
      <c r="A33" s="1635" t="s">
        <v>56</v>
      </c>
      <c r="B33" s="1636"/>
      <c r="C33" s="1636"/>
      <c r="D33" s="1664"/>
      <c r="E33" s="1636"/>
      <c r="F33" s="1636"/>
      <c r="G33" s="1636"/>
      <c r="H33" s="1636"/>
      <c r="I33" s="1636"/>
    </row>
    <row r="34" spans="1:9" x14ac:dyDescent="0.25">
      <c r="A34" s="1638" t="s">
        <v>67</v>
      </c>
      <c r="B34" s="1636"/>
      <c r="C34" s="1636"/>
      <c r="D34" s="1664"/>
      <c r="E34" s="1636"/>
      <c r="F34" s="1636"/>
      <c r="G34" s="1636"/>
      <c r="H34" s="1636"/>
      <c r="I34" s="1636"/>
    </row>
    <row r="35" spans="1:9" x14ac:dyDescent="0.25">
      <c r="A35" s="1635" t="s">
        <v>68</v>
      </c>
      <c r="B35" s="1636"/>
      <c r="C35" s="1636"/>
      <c r="D35" s="1664"/>
      <c r="E35" s="1636"/>
      <c r="F35" s="1636"/>
      <c r="G35" s="1636"/>
      <c r="H35" s="1636"/>
      <c r="I35" s="1636"/>
    </row>
    <row r="36" spans="1:9" x14ac:dyDescent="0.25">
      <c r="A36" s="1636"/>
      <c r="B36" s="1636"/>
      <c r="C36" s="1636"/>
      <c r="D36" s="1664"/>
      <c r="E36" s="1636"/>
      <c r="F36" s="1636"/>
      <c r="G36" s="1636"/>
      <c r="H36" s="1636"/>
      <c r="I36" s="1636"/>
    </row>
    <row r="37" spans="1:9" x14ac:dyDescent="0.25">
      <c r="A37" s="1639" t="s">
        <v>69</v>
      </c>
      <c r="B37" s="1645" t="s">
        <v>70</v>
      </c>
      <c r="C37" s="1676" t="s">
        <v>71</v>
      </c>
      <c r="D37" s="1639" t="s">
        <v>76</v>
      </c>
      <c r="E37" s="1677" t="s">
        <v>73</v>
      </c>
      <c r="F37" s="1644" t="s">
        <v>74</v>
      </c>
      <c r="G37" s="1639" t="s">
        <v>75</v>
      </c>
      <c r="H37" s="1644" t="s">
        <v>76</v>
      </c>
      <c r="I37" s="1639" t="s">
        <v>19</v>
      </c>
    </row>
    <row r="38" spans="1:9" x14ac:dyDescent="0.25">
      <c r="A38" s="1640"/>
      <c r="B38" s="1678" t="s">
        <v>77</v>
      </c>
      <c r="C38" s="1656" t="s">
        <v>78</v>
      </c>
      <c r="D38" s="1640" t="s">
        <v>539</v>
      </c>
      <c r="E38" s="1679" t="s">
        <v>80</v>
      </c>
      <c r="F38" s="1664" t="s">
        <v>81</v>
      </c>
      <c r="G38" s="1640" t="s">
        <v>82</v>
      </c>
      <c r="H38" s="1664" t="s">
        <v>83</v>
      </c>
      <c r="I38" s="1640" t="s">
        <v>84</v>
      </c>
    </row>
    <row r="39" spans="1:9" x14ac:dyDescent="0.25">
      <c r="A39" s="1640"/>
      <c r="B39" s="1656"/>
      <c r="C39" s="1656"/>
      <c r="D39" s="1640"/>
      <c r="E39" s="1679"/>
      <c r="F39" s="1664" t="s">
        <v>85</v>
      </c>
      <c r="G39" s="1661" t="s">
        <v>86</v>
      </c>
      <c r="H39" s="1680"/>
      <c r="I39" s="1661" t="s">
        <v>220</v>
      </c>
    </row>
    <row r="40" spans="1:9" x14ac:dyDescent="0.25">
      <c r="A40" s="1642">
        <v>1</v>
      </c>
      <c r="B40" s="1642" t="s">
        <v>88</v>
      </c>
      <c r="C40" s="1669">
        <v>25.1</v>
      </c>
      <c r="D40" s="1642">
        <v>-5505.48</v>
      </c>
      <c r="E40" s="1681">
        <v>29322.240000000002</v>
      </c>
      <c r="F40" s="1642">
        <v>28844.49</v>
      </c>
      <c r="G40" s="1664">
        <v>29322.240000000002</v>
      </c>
      <c r="H40" s="1640">
        <v>-5983.23</v>
      </c>
      <c r="I40" s="1679">
        <v>-5983.23</v>
      </c>
    </row>
    <row r="41" spans="1:9" x14ac:dyDescent="0.25">
      <c r="A41" s="1642">
        <v>2</v>
      </c>
      <c r="B41" s="1642" t="s">
        <v>91</v>
      </c>
      <c r="C41" s="1669">
        <v>49.228999999999999</v>
      </c>
      <c r="D41" s="1642">
        <v>-32289.98</v>
      </c>
      <c r="E41" s="1643">
        <v>100036.36</v>
      </c>
      <c r="F41" s="1642">
        <v>101941.17</v>
      </c>
      <c r="G41" s="1642">
        <v>100036.36</v>
      </c>
      <c r="H41" s="1642">
        <v>-30385.17</v>
      </c>
      <c r="I41" s="1642">
        <v>-30385.17</v>
      </c>
    </row>
    <row r="42" spans="1:9" x14ac:dyDescent="0.25">
      <c r="A42" s="1636"/>
      <c r="B42" s="1636"/>
      <c r="C42" s="1636"/>
      <c r="D42" s="1634"/>
      <c r="E42" s="1636"/>
      <c r="F42" s="1636"/>
      <c r="G42" s="1636"/>
      <c r="H42" s="1636"/>
      <c r="I42" s="1636"/>
    </row>
    <row r="43" spans="1:9" x14ac:dyDescent="0.25">
      <c r="A43" s="1636"/>
      <c r="B43" s="1636"/>
      <c r="C43" s="1636"/>
      <c r="D43" s="1636"/>
      <c r="E43" s="1636"/>
      <c r="F43" s="1636"/>
      <c r="G43" s="1636"/>
      <c r="H43" s="1636"/>
      <c r="I43" s="1636"/>
    </row>
    <row r="44" spans="1:9" x14ac:dyDescent="0.25">
      <c r="A44" s="1636"/>
      <c r="B44" s="1636" t="s">
        <v>69</v>
      </c>
      <c r="C44" s="1636"/>
      <c r="D44" s="1636"/>
      <c r="E44" s="1636"/>
      <c r="F44" s="1636" t="s">
        <v>69</v>
      </c>
      <c r="G44" s="1636"/>
      <c r="H44" s="1636"/>
      <c r="I44" s="1636"/>
    </row>
    <row r="45" spans="1:9" x14ac:dyDescent="0.25">
      <c r="A45" s="1635" t="s">
        <v>540</v>
      </c>
      <c r="B45" s="1636"/>
      <c r="C45" s="1636"/>
      <c r="D45" s="1636"/>
      <c r="E45" s="1636"/>
      <c r="F45" s="1636"/>
      <c r="G45" s="1636"/>
      <c r="H45" s="1636"/>
      <c r="I45" s="1636"/>
    </row>
    <row r="46" spans="1:9" x14ac:dyDescent="0.25">
      <c r="A46" s="1638" t="s">
        <v>541</v>
      </c>
      <c r="B46" s="1636"/>
      <c r="C46" s="1636"/>
      <c r="D46" s="1636"/>
      <c r="E46" s="1636"/>
      <c r="F46" s="1636"/>
      <c r="G46" s="1636"/>
      <c r="H46" s="1636"/>
      <c r="I46" s="1636"/>
    </row>
    <row r="47" spans="1:9" x14ac:dyDescent="0.25">
      <c r="A47" s="1676" t="s">
        <v>12</v>
      </c>
      <c r="B47" s="1639" t="s">
        <v>94</v>
      </c>
      <c r="C47" s="1644" t="s">
        <v>95</v>
      </c>
      <c r="D47" s="1644"/>
      <c r="E47" s="1644"/>
      <c r="F47" s="1676" t="s">
        <v>530</v>
      </c>
      <c r="G47" s="1644"/>
      <c r="H47" s="1677"/>
      <c r="I47" s="1639" t="s">
        <v>97</v>
      </c>
    </row>
    <row r="48" spans="1:9" x14ac:dyDescent="0.25">
      <c r="A48" s="1656" t="s">
        <v>98</v>
      </c>
      <c r="B48" s="1640" t="s">
        <v>99</v>
      </c>
      <c r="C48" s="1664"/>
      <c r="D48" s="1664"/>
      <c r="E48" s="1664"/>
      <c r="F48" s="1656" t="s">
        <v>542</v>
      </c>
      <c r="G48" s="1664"/>
      <c r="H48" s="1679"/>
      <c r="I48" s="1640" t="s">
        <v>101</v>
      </c>
    </row>
    <row r="49" spans="1:9" x14ac:dyDescent="0.25">
      <c r="A49" s="1656"/>
      <c r="B49" s="1640"/>
      <c r="C49" s="1664"/>
      <c r="D49" s="1664"/>
      <c r="E49" s="1664"/>
      <c r="F49" s="1656" t="s">
        <v>543</v>
      </c>
      <c r="G49" s="1664"/>
      <c r="H49" s="1679"/>
      <c r="I49" s="1640"/>
    </row>
    <row r="50" spans="1:9" x14ac:dyDescent="0.25">
      <c r="A50" s="1656"/>
      <c r="B50" s="1661"/>
      <c r="C50" s="1664"/>
      <c r="D50" s="1664"/>
      <c r="E50" s="1664"/>
      <c r="F50" s="1656" t="s">
        <v>544</v>
      </c>
      <c r="G50" s="1664"/>
      <c r="H50" s="1679"/>
      <c r="I50" s="1640"/>
    </row>
    <row r="51" spans="1:9" x14ac:dyDescent="0.25">
      <c r="A51" s="1682" t="s">
        <v>103</v>
      </c>
      <c r="B51" s="1674"/>
      <c r="C51" s="1647" t="s">
        <v>104</v>
      </c>
      <c r="D51" s="1647"/>
      <c r="E51" s="1647"/>
      <c r="F51" s="1676"/>
      <c r="G51" s="1644"/>
      <c r="H51" s="1677"/>
      <c r="I51" s="1639"/>
    </row>
    <row r="52" spans="1:9" x14ac:dyDescent="0.25">
      <c r="A52" s="1683"/>
      <c r="B52" s="1640"/>
      <c r="C52" s="1664" t="s">
        <v>55</v>
      </c>
      <c r="D52" s="1664"/>
      <c r="E52" s="1664"/>
      <c r="F52" s="1656" t="s">
        <v>69</v>
      </c>
      <c r="G52" s="1664"/>
      <c r="H52" s="1679" t="s">
        <v>69</v>
      </c>
      <c r="I52" s="1640" t="s">
        <v>69</v>
      </c>
    </row>
    <row r="53" spans="1:9" x14ac:dyDescent="0.25">
      <c r="A53" s="1683" t="s">
        <v>105</v>
      </c>
      <c r="B53" s="1684"/>
      <c r="C53" s="1664"/>
      <c r="D53" s="1664"/>
      <c r="E53" s="1664"/>
      <c r="F53" s="1656"/>
      <c r="G53" s="1658"/>
      <c r="H53" s="1679"/>
      <c r="I53" s="1640"/>
    </row>
    <row r="54" spans="1:9" x14ac:dyDescent="0.25">
      <c r="A54" s="1683" t="s">
        <v>38</v>
      </c>
      <c r="B54" s="1684"/>
      <c r="C54" s="1664"/>
      <c r="D54" s="1664"/>
      <c r="E54" s="1664"/>
      <c r="F54" s="1656"/>
      <c r="G54" s="1664"/>
      <c r="H54" s="1679"/>
      <c r="I54" s="1640"/>
    </row>
    <row r="55" spans="1:9" x14ac:dyDescent="0.25">
      <c r="A55" s="1683"/>
      <c r="B55" s="1640"/>
      <c r="C55" s="1638" t="s">
        <v>111</v>
      </c>
      <c r="D55" s="1638"/>
      <c r="E55" s="1638"/>
      <c r="F55" s="1678"/>
      <c r="G55" s="1685">
        <v>0</v>
      </c>
      <c r="H55" s="1686"/>
      <c r="I55" s="1674">
        <v>0</v>
      </c>
    </row>
    <row r="56" spans="1:9" x14ac:dyDescent="0.25">
      <c r="A56" s="1639"/>
      <c r="B56" s="1639"/>
      <c r="C56" s="1676"/>
      <c r="D56" s="1644"/>
      <c r="E56" s="1677"/>
      <c r="F56" s="1676"/>
      <c r="G56" s="1644"/>
      <c r="H56" s="1677"/>
      <c r="I56" s="1639"/>
    </row>
    <row r="57" spans="1:9" x14ac:dyDescent="0.25">
      <c r="A57" s="1639" t="s">
        <v>46</v>
      </c>
      <c r="B57" s="1646" t="s">
        <v>112</v>
      </c>
      <c r="C57" s="1645" t="s">
        <v>113</v>
      </c>
      <c r="D57" s="1644"/>
      <c r="E57" s="1677"/>
      <c r="F57" s="1676" t="s">
        <v>114</v>
      </c>
      <c r="G57" s="1644"/>
      <c r="H57" s="1677"/>
      <c r="I57" s="1639"/>
    </row>
    <row r="58" spans="1:9" x14ac:dyDescent="0.25">
      <c r="A58" s="1683" t="s">
        <v>167</v>
      </c>
      <c r="B58" s="1684"/>
      <c r="C58" s="1656"/>
      <c r="D58" s="1664"/>
      <c r="E58" s="1679"/>
      <c r="F58" s="1656"/>
      <c r="G58" s="1664"/>
      <c r="H58" s="1679"/>
      <c r="I58" s="1640"/>
    </row>
    <row r="59" spans="1:9" x14ac:dyDescent="0.25">
      <c r="A59" s="1640"/>
      <c r="B59" s="1684"/>
      <c r="C59" s="1656"/>
      <c r="D59" s="1664"/>
      <c r="E59" s="1679"/>
      <c r="F59" s="1656"/>
      <c r="G59" s="1664"/>
      <c r="H59" s="1679"/>
      <c r="I59" s="1640"/>
    </row>
    <row r="60" spans="1:9" x14ac:dyDescent="0.25">
      <c r="A60" s="1687"/>
      <c r="B60" s="1661" t="s">
        <v>112</v>
      </c>
      <c r="C60" s="1650" t="s">
        <v>111</v>
      </c>
      <c r="D60" s="1652"/>
      <c r="E60" s="1688"/>
      <c r="F60" s="1650" t="s">
        <v>69</v>
      </c>
      <c r="G60" s="1652"/>
      <c r="H60" s="1688"/>
      <c r="I60" s="1651">
        <v>0</v>
      </c>
    </row>
    <row r="61" spans="1:9" x14ac:dyDescent="0.25">
      <c r="A61" s="1636"/>
      <c r="B61" s="1636"/>
      <c r="C61" s="1636"/>
      <c r="D61" s="1636"/>
      <c r="E61" s="1636"/>
      <c r="F61" s="1636"/>
      <c r="G61" s="1636"/>
      <c r="H61" s="1636"/>
      <c r="I61" s="1636"/>
    </row>
    <row r="62" spans="1:9" x14ac:dyDescent="0.25">
      <c r="A62" s="1636"/>
      <c r="B62" s="1636"/>
      <c r="C62" s="1636"/>
      <c r="D62" s="1636"/>
      <c r="E62" s="1636"/>
      <c r="F62" s="1636"/>
      <c r="G62" s="1636"/>
      <c r="H62" s="1636"/>
      <c r="I62" s="1636"/>
    </row>
    <row r="63" spans="1:9" x14ac:dyDescent="0.25">
      <c r="A63" s="1636" t="s">
        <v>280</v>
      </c>
      <c r="B63" s="1636"/>
      <c r="C63" s="1636" t="s">
        <v>545</v>
      </c>
      <c r="D63" s="1636"/>
      <c r="E63" s="1636"/>
      <c r="F63" s="1636"/>
      <c r="G63" s="1636"/>
      <c r="H63" s="1636"/>
      <c r="I63" s="163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workbookViewId="0">
      <selection activeCell="M31" sqref="M31"/>
    </sheetView>
  </sheetViews>
  <sheetFormatPr defaultRowHeight="15" x14ac:dyDescent="0.25"/>
  <cols>
    <col min="2" max="2" width="31.85546875" bestFit="1" customWidth="1"/>
    <col min="9" max="9" width="20.85546875" bestFit="1" customWidth="1"/>
  </cols>
  <sheetData>
    <row r="1" spans="1:9" x14ac:dyDescent="0.25">
      <c r="A1" s="1692" t="s">
        <v>0</v>
      </c>
      <c r="B1" s="1693"/>
      <c r="C1" s="1693"/>
      <c r="D1" s="1693"/>
      <c r="E1" s="1693"/>
      <c r="F1" s="1693"/>
      <c r="G1" s="1693"/>
      <c r="H1" s="1693"/>
      <c r="I1" s="1693"/>
    </row>
    <row r="2" spans="1:9" x14ac:dyDescent="0.25">
      <c r="A2" s="1692" t="s">
        <v>1</v>
      </c>
      <c r="B2" s="1693"/>
      <c r="C2" s="1693"/>
      <c r="D2" s="1693"/>
      <c r="E2" s="1693"/>
      <c r="F2" s="1693"/>
      <c r="G2" s="1693"/>
      <c r="H2" s="1693"/>
      <c r="I2" s="1694"/>
    </row>
    <row r="3" spans="1:9" x14ac:dyDescent="0.25">
      <c r="A3" s="1692" t="s">
        <v>2</v>
      </c>
      <c r="B3" s="1693"/>
      <c r="C3" s="1693"/>
      <c r="D3" s="1693"/>
      <c r="E3" s="1693"/>
      <c r="F3" s="1693"/>
      <c r="G3" s="1693"/>
      <c r="H3" s="1693"/>
      <c r="I3" s="1693"/>
    </row>
    <row r="4" spans="1:9" x14ac:dyDescent="0.25">
      <c r="A4" s="1692" t="s">
        <v>120</v>
      </c>
      <c r="B4" s="1693"/>
      <c r="C4" s="1693"/>
      <c r="D4" s="1693"/>
      <c r="E4" s="1693"/>
      <c r="F4" s="1693"/>
      <c r="G4" s="1693"/>
      <c r="H4" s="1693"/>
      <c r="I4" s="1693"/>
    </row>
    <row r="5" spans="1:9" x14ac:dyDescent="0.25">
      <c r="A5" s="1692" t="s">
        <v>4</v>
      </c>
      <c r="B5" s="1692"/>
      <c r="C5" s="1692"/>
      <c r="D5" s="1692"/>
      <c r="E5" s="1692"/>
      <c r="F5" s="1692"/>
      <c r="G5" s="1692"/>
      <c r="H5" s="1692"/>
      <c r="I5" s="1693"/>
    </row>
    <row r="6" spans="1:9" x14ac:dyDescent="0.25">
      <c r="A6" s="1692" t="s">
        <v>546</v>
      </c>
      <c r="B6" s="1693"/>
      <c r="C6" s="1693"/>
      <c r="D6" s="1693"/>
      <c r="E6" s="1693"/>
      <c r="F6" s="1693"/>
      <c r="G6" s="1693"/>
      <c r="H6" s="1693"/>
      <c r="I6" s="1693"/>
    </row>
    <row r="7" spans="1:9" x14ac:dyDescent="0.25">
      <c r="A7" s="1693" t="s">
        <v>547</v>
      </c>
      <c r="B7" s="1693"/>
      <c r="C7" s="1693"/>
      <c r="D7" s="1693"/>
      <c r="E7" s="1693"/>
      <c r="F7" s="1693"/>
      <c r="G7" s="1693"/>
      <c r="H7" s="1693"/>
      <c r="I7" s="1693"/>
    </row>
    <row r="8" spans="1:9" x14ac:dyDescent="0.25">
      <c r="A8" s="1693" t="s">
        <v>548</v>
      </c>
      <c r="B8" s="1693"/>
      <c r="C8" s="1693"/>
      <c r="D8" s="1693"/>
      <c r="E8" s="1693"/>
      <c r="F8" s="1693"/>
      <c r="G8" s="1693"/>
      <c r="H8" s="1693"/>
      <c r="I8" s="1693"/>
    </row>
    <row r="9" spans="1:9" x14ac:dyDescent="0.25">
      <c r="A9" s="1693" t="s">
        <v>175</v>
      </c>
      <c r="B9" s="1693"/>
      <c r="C9" s="1693"/>
      <c r="D9" s="1693"/>
      <c r="E9" s="1693"/>
      <c r="F9" s="1693"/>
      <c r="G9" s="1693"/>
      <c r="H9" s="1693"/>
      <c r="I9" s="1693"/>
    </row>
    <row r="10" spans="1:9" x14ac:dyDescent="0.25">
      <c r="A10" s="1692" t="s">
        <v>9</v>
      </c>
      <c r="B10" s="1693"/>
      <c r="C10" s="1693"/>
      <c r="D10" s="1693"/>
      <c r="E10" s="1693"/>
      <c r="F10" s="1693"/>
      <c r="G10" s="1693"/>
      <c r="H10" s="1693"/>
      <c r="I10" s="1693"/>
    </row>
    <row r="11" spans="1:9" x14ac:dyDescent="0.25">
      <c r="A11" s="1692" t="s">
        <v>10</v>
      </c>
      <c r="B11" s="1693"/>
      <c r="C11" s="1693"/>
      <c r="D11" s="1693"/>
      <c r="E11" s="1693"/>
      <c r="F11" s="1693"/>
      <c r="G11" s="1693"/>
      <c r="H11" s="1693"/>
      <c r="I11" s="1693"/>
    </row>
    <row r="12" spans="1:9" x14ac:dyDescent="0.25">
      <c r="A12" s="1695" t="s">
        <v>11</v>
      </c>
      <c r="B12" s="1693"/>
      <c r="C12" s="1693"/>
      <c r="D12" s="1693"/>
      <c r="E12" s="1693"/>
      <c r="F12" s="1693"/>
      <c r="G12" s="1693"/>
      <c r="H12" s="1693"/>
      <c r="I12" s="1693"/>
    </row>
    <row r="13" spans="1:9" x14ac:dyDescent="0.25">
      <c r="A13" s="1693"/>
      <c r="B13" s="1693"/>
      <c r="C13" s="1693"/>
      <c r="D13" s="1693"/>
      <c r="E13" s="1693"/>
      <c r="F13" s="1693"/>
      <c r="G13" s="1693"/>
      <c r="H13" s="1693"/>
      <c r="I13" s="1693"/>
    </row>
    <row r="14" spans="1:9" x14ac:dyDescent="0.25">
      <c r="A14" s="1696"/>
      <c r="B14" s="1693"/>
      <c r="C14" s="1693"/>
      <c r="D14" s="1693"/>
      <c r="E14" s="1693"/>
      <c r="F14" s="1693"/>
      <c r="G14" s="1693"/>
      <c r="H14" s="1693"/>
      <c r="I14" s="1693"/>
    </row>
    <row r="15" spans="1:9" x14ac:dyDescent="0.25">
      <c r="A15" s="1697" t="s">
        <v>12</v>
      </c>
      <c r="B15" s="1697" t="s">
        <v>13</v>
      </c>
      <c r="C15" s="1697" t="s">
        <v>14</v>
      </c>
      <c r="D15" s="1697" t="s">
        <v>15</v>
      </c>
      <c r="E15" s="1697" t="s">
        <v>16</v>
      </c>
      <c r="F15" s="1697" t="s">
        <v>17</v>
      </c>
      <c r="G15" s="1697" t="s">
        <v>18</v>
      </c>
      <c r="H15" s="1697" t="s">
        <v>15</v>
      </c>
      <c r="I15" s="1697" t="s">
        <v>19</v>
      </c>
    </row>
    <row r="16" spans="1:9" x14ac:dyDescent="0.25">
      <c r="A16" s="1698" t="s">
        <v>20</v>
      </c>
      <c r="B16" s="1698"/>
      <c r="C16" s="1698" t="s">
        <v>215</v>
      </c>
      <c r="D16" s="1698" t="s">
        <v>22</v>
      </c>
      <c r="E16" s="1698" t="s">
        <v>23</v>
      </c>
      <c r="F16" s="1698" t="s">
        <v>23</v>
      </c>
      <c r="G16" s="1698" t="s">
        <v>24</v>
      </c>
      <c r="H16" s="1698" t="s">
        <v>25</v>
      </c>
      <c r="I16" s="1698" t="s">
        <v>522</v>
      </c>
    </row>
    <row r="17" spans="1:9" x14ac:dyDescent="0.25">
      <c r="A17" s="1698"/>
      <c r="B17" s="1698"/>
      <c r="C17" s="1698" t="s">
        <v>27</v>
      </c>
      <c r="D17" s="1698" t="s">
        <v>28</v>
      </c>
      <c r="E17" s="1698"/>
      <c r="F17" s="1698"/>
      <c r="G17" s="1698" t="s">
        <v>29</v>
      </c>
      <c r="H17" s="1698" t="s">
        <v>30</v>
      </c>
      <c r="I17" s="1698" t="s">
        <v>523</v>
      </c>
    </row>
    <row r="18" spans="1:9" x14ac:dyDescent="0.25">
      <c r="A18" s="1699"/>
      <c r="B18" s="1698"/>
      <c r="C18" s="1698" t="s">
        <v>32</v>
      </c>
      <c r="D18" s="1698" t="s">
        <v>33</v>
      </c>
      <c r="E18" s="1698" t="s">
        <v>33</v>
      </c>
      <c r="F18" s="1698" t="s">
        <v>33</v>
      </c>
      <c r="G18" s="1698" t="s">
        <v>33</v>
      </c>
      <c r="H18" s="1698" t="s">
        <v>33</v>
      </c>
      <c r="I18" s="1698" t="s">
        <v>549</v>
      </c>
    </row>
    <row r="19" spans="1:9" x14ac:dyDescent="0.25">
      <c r="A19" s="1700">
        <v>1</v>
      </c>
      <c r="B19" s="1701">
        <v>2</v>
      </c>
      <c r="C19" s="1702">
        <v>3</v>
      </c>
      <c r="D19" s="1701">
        <v>4</v>
      </c>
      <c r="E19" s="1702">
        <v>5</v>
      </c>
      <c r="F19" s="1701">
        <v>6</v>
      </c>
      <c r="G19" s="1702">
        <v>7</v>
      </c>
      <c r="H19" s="1701">
        <v>8</v>
      </c>
      <c r="I19" s="1701">
        <v>9</v>
      </c>
    </row>
    <row r="20" spans="1:9" x14ac:dyDescent="0.25">
      <c r="A20" s="1703">
        <v>1</v>
      </c>
      <c r="B20" s="1704" t="s">
        <v>176</v>
      </c>
      <c r="C20" s="1704" t="s">
        <v>69</v>
      </c>
      <c r="D20" s="1705"/>
      <c r="E20" s="1706" t="s">
        <v>69</v>
      </c>
      <c r="F20" s="1704" t="s">
        <v>69</v>
      </c>
      <c r="G20" s="1705"/>
      <c r="H20" s="1704" t="s">
        <v>69</v>
      </c>
      <c r="I20" s="1706" t="s">
        <v>69</v>
      </c>
    </row>
    <row r="21" spans="1:9" x14ac:dyDescent="0.25">
      <c r="A21" s="1707"/>
      <c r="B21" s="1708" t="s">
        <v>177</v>
      </c>
      <c r="C21" s="1708">
        <v>7.56</v>
      </c>
      <c r="D21" s="1709">
        <v>-2950.42</v>
      </c>
      <c r="E21" s="1708">
        <v>25800.720000000001</v>
      </c>
      <c r="F21" s="1708">
        <v>24996.06</v>
      </c>
      <c r="G21" s="1710">
        <v>25800.720000000001</v>
      </c>
      <c r="H21" s="1709">
        <v>-3755.0800000000017</v>
      </c>
      <c r="I21" s="1709">
        <v>-3755.0800000000017</v>
      </c>
    </row>
    <row r="22" spans="1:9" x14ac:dyDescent="0.25">
      <c r="A22" s="1743" t="s">
        <v>105</v>
      </c>
      <c r="B22" s="1699" t="s">
        <v>37</v>
      </c>
      <c r="C22" s="1696">
        <v>2.62</v>
      </c>
      <c r="D22" s="1713"/>
      <c r="E22" s="1714">
        <v>9030.2520000000004</v>
      </c>
      <c r="F22" s="1713">
        <v>8748.621000000001</v>
      </c>
      <c r="G22" s="1715">
        <v>9030.2520000000004</v>
      </c>
      <c r="H22" s="1713"/>
      <c r="I22" s="1713"/>
    </row>
    <row r="23" spans="1:9" x14ac:dyDescent="0.25">
      <c r="A23" s="1716" t="s">
        <v>38</v>
      </c>
      <c r="B23" s="1697" t="s">
        <v>39</v>
      </c>
      <c r="C23" s="1717">
        <v>1.33</v>
      </c>
      <c r="D23" s="1711"/>
      <c r="E23" s="1718">
        <v>4386.1224000000002</v>
      </c>
      <c r="F23" s="1719">
        <v>4249.3302000000003</v>
      </c>
      <c r="G23" s="1712">
        <v>4386.1224000000002</v>
      </c>
      <c r="H23" s="1711"/>
      <c r="I23" s="1711"/>
    </row>
    <row r="24" spans="1:9" x14ac:dyDescent="0.25">
      <c r="A24" s="1716" t="s">
        <v>40</v>
      </c>
      <c r="B24" s="1697" t="s">
        <v>41</v>
      </c>
      <c r="C24" s="1717">
        <v>1.22</v>
      </c>
      <c r="D24" s="1720"/>
      <c r="E24" s="1718">
        <v>4128.1152000000002</v>
      </c>
      <c r="F24" s="1719">
        <v>3999.3696</v>
      </c>
      <c r="G24" s="1721">
        <v>4128.1152000000002</v>
      </c>
      <c r="H24" s="1720"/>
      <c r="I24" s="1720"/>
    </row>
    <row r="25" spans="1:9" x14ac:dyDescent="0.25">
      <c r="A25" s="1716" t="s">
        <v>42</v>
      </c>
      <c r="B25" s="1697" t="s">
        <v>43</v>
      </c>
      <c r="C25" s="1717">
        <v>2.39</v>
      </c>
      <c r="D25" s="1711"/>
      <c r="E25" s="1718">
        <v>8256.2304000000004</v>
      </c>
      <c r="F25" s="1719">
        <v>7998.7392</v>
      </c>
      <c r="G25" s="1712">
        <v>8256.2304000000004</v>
      </c>
      <c r="H25" s="1711"/>
      <c r="I25" s="1711"/>
    </row>
    <row r="26" spans="1:9" x14ac:dyDescent="0.25">
      <c r="A26" s="1722" t="s">
        <v>46</v>
      </c>
      <c r="B26" s="1722" t="s">
        <v>47</v>
      </c>
      <c r="C26" s="1723">
        <v>2.98</v>
      </c>
      <c r="D26" s="1722">
        <v>-784.51</v>
      </c>
      <c r="E26" s="1722">
        <v>10170.120000000001</v>
      </c>
      <c r="F26" s="1722">
        <v>9852.92</v>
      </c>
      <c r="G26" s="1723">
        <v>10170.120000000001</v>
      </c>
      <c r="H26" s="1722">
        <v>-1101.7100000000009</v>
      </c>
      <c r="I26" s="1722">
        <v>-1101.7100000000009</v>
      </c>
    </row>
    <row r="27" spans="1:9" x14ac:dyDescent="0.25">
      <c r="A27" s="1704" t="s">
        <v>48</v>
      </c>
      <c r="B27" s="1704" t="s">
        <v>217</v>
      </c>
      <c r="C27" s="1703"/>
      <c r="D27" s="1704"/>
      <c r="E27" s="1704"/>
      <c r="F27" s="1704"/>
      <c r="G27" s="1705"/>
      <c r="H27" s="1704"/>
      <c r="I27" s="1704"/>
    </row>
    <row r="28" spans="1:9" x14ac:dyDescent="0.25">
      <c r="A28" s="1724"/>
      <c r="B28" s="1708" t="s">
        <v>218</v>
      </c>
      <c r="C28" s="1707">
        <v>1.65</v>
      </c>
      <c r="D28" s="1708">
        <v>37338.46</v>
      </c>
      <c r="E28" s="1708">
        <v>5631.48</v>
      </c>
      <c r="F28" s="1708">
        <v>5455.83</v>
      </c>
      <c r="G28" s="1692">
        <v>4682.32</v>
      </c>
      <c r="H28" s="1708">
        <v>38111.97</v>
      </c>
      <c r="I28" s="1724"/>
    </row>
    <row r="29" spans="1:9" x14ac:dyDescent="0.25">
      <c r="A29" s="1722" t="s">
        <v>52</v>
      </c>
      <c r="B29" s="1722" t="s">
        <v>140</v>
      </c>
      <c r="C29" s="1723"/>
      <c r="D29" s="1722" t="s">
        <v>69</v>
      </c>
      <c r="E29" s="1723"/>
      <c r="F29" s="1722"/>
      <c r="G29" s="1723" t="s">
        <v>141</v>
      </c>
      <c r="H29" s="1722" t="s">
        <v>69</v>
      </c>
      <c r="I29" s="1722"/>
    </row>
    <row r="30" spans="1:9" x14ac:dyDescent="0.25">
      <c r="A30" s="1708"/>
      <c r="B30" s="1708" t="s">
        <v>142</v>
      </c>
      <c r="C30" s="1710">
        <v>0</v>
      </c>
      <c r="D30" s="1708">
        <v>8997.59</v>
      </c>
      <c r="E30" s="1710">
        <v>0</v>
      </c>
      <c r="F30" s="1708">
        <v>0</v>
      </c>
      <c r="G30" s="1710">
        <v>0</v>
      </c>
      <c r="H30" s="1708">
        <v>8997.59</v>
      </c>
      <c r="I30" s="1708"/>
    </row>
    <row r="31" spans="1:9" x14ac:dyDescent="0.25">
      <c r="A31" s="1724"/>
      <c r="B31" s="1708" t="s">
        <v>55</v>
      </c>
      <c r="C31" s="1695"/>
      <c r="D31" s="1722"/>
      <c r="E31" s="1723"/>
      <c r="F31" s="1725"/>
      <c r="G31" s="1722"/>
      <c r="H31" s="1726"/>
      <c r="I31" s="1724"/>
    </row>
    <row r="32" spans="1:9" x14ac:dyDescent="0.25">
      <c r="A32" s="1701"/>
      <c r="B32" s="1701" t="s">
        <v>50</v>
      </c>
      <c r="C32" s="1700"/>
      <c r="D32" s="1727"/>
      <c r="E32" s="1727"/>
      <c r="F32" s="1746"/>
      <c r="G32" s="1727"/>
      <c r="H32" s="1747"/>
      <c r="I32" s="1701" t="s">
        <v>69</v>
      </c>
    </row>
    <row r="33" spans="1:9" x14ac:dyDescent="0.25">
      <c r="A33" s="1692" t="s">
        <v>56</v>
      </c>
      <c r="B33" s="1693"/>
      <c r="C33" s="1693"/>
      <c r="D33" s="1691"/>
      <c r="E33" s="1693"/>
      <c r="F33" s="1693"/>
      <c r="G33" s="1693"/>
      <c r="H33" s="1693"/>
      <c r="I33" s="1693"/>
    </row>
    <row r="34" spans="1:9" x14ac:dyDescent="0.25">
      <c r="A34" s="1692"/>
      <c r="B34" s="1693"/>
      <c r="C34" s="1693"/>
      <c r="D34" s="1691"/>
      <c r="E34" s="1693"/>
      <c r="F34" s="1693"/>
      <c r="G34" s="1693"/>
      <c r="H34" s="1693"/>
      <c r="I34" s="1693"/>
    </row>
    <row r="35" spans="1:9" x14ac:dyDescent="0.25">
      <c r="A35" s="1695" t="s">
        <v>67</v>
      </c>
      <c r="B35" s="1693"/>
      <c r="C35" s="1693"/>
      <c r="D35" s="1691"/>
      <c r="E35" s="1693"/>
      <c r="F35" s="1693"/>
      <c r="G35" s="1693"/>
      <c r="H35" s="1693"/>
      <c r="I35" s="1693"/>
    </row>
    <row r="36" spans="1:9" x14ac:dyDescent="0.25">
      <c r="A36" s="1692" t="s">
        <v>68</v>
      </c>
      <c r="B36" s="1693"/>
      <c r="C36" s="1693"/>
      <c r="D36" s="1691"/>
      <c r="E36" s="1693"/>
      <c r="F36" s="1693"/>
      <c r="G36" s="1693"/>
      <c r="H36" s="1693"/>
      <c r="I36" s="1693"/>
    </row>
    <row r="37" spans="1:9" x14ac:dyDescent="0.25">
      <c r="A37" s="1696" t="s">
        <v>69</v>
      </c>
      <c r="B37" s="1693"/>
      <c r="C37" s="1693"/>
      <c r="D37" s="1693"/>
      <c r="E37" s="1693"/>
      <c r="F37" s="1693"/>
      <c r="G37" s="1693"/>
      <c r="H37" s="1693"/>
      <c r="I37" s="1693"/>
    </row>
    <row r="38" spans="1:9" x14ac:dyDescent="0.25">
      <c r="A38" s="1697" t="s">
        <v>69</v>
      </c>
      <c r="B38" s="1705" t="s">
        <v>70</v>
      </c>
      <c r="C38" s="1697" t="s">
        <v>71</v>
      </c>
      <c r="D38" s="1717" t="s">
        <v>72</v>
      </c>
      <c r="E38" s="1697" t="s">
        <v>73</v>
      </c>
      <c r="F38" s="1717" t="s">
        <v>74</v>
      </c>
      <c r="G38" s="1697" t="s">
        <v>75</v>
      </c>
      <c r="H38" s="1697" t="s">
        <v>76</v>
      </c>
      <c r="I38" s="1697" t="s">
        <v>19</v>
      </c>
    </row>
    <row r="39" spans="1:9" x14ac:dyDescent="0.25">
      <c r="A39" s="1698"/>
      <c r="B39" s="1695" t="s">
        <v>77</v>
      </c>
      <c r="C39" s="1698" t="s">
        <v>78</v>
      </c>
      <c r="D39" s="1696" t="s">
        <v>79</v>
      </c>
      <c r="E39" s="1698" t="s">
        <v>23</v>
      </c>
      <c r="F39" s="1696" t="s">
        <v>81</v>
      </c>
      <c r="G39" s="1698" t="s">
        <v>82</v>
      </c>
      <c r="H39" s="1698" t="s">
        <v>83</v>
      </c>
      <c r="I39" s="1698" t="s">
        <v>84</v>
      </c>
    </row>
    <row r="40" spans="1:9" x14ac:dyDescent="0.25">
      <c r="A40" s="1698"/>
      <c r="B40" s="1696"/>
      <c r="C40" s="1698"/>
      <c r="D40" s="1696"/>
      <c r="E40" s="1698"/>
      <c r="F40" s="1696" t="s">
        <v>85</v>
      </c>
      <c r="G40" s="1698" t="s">
        <v>86</v>
      </c>
      <c r="H40" s="1698"/>
      <c r="I40" s="1698" t="s">
        <v>332</v>
      </c>
    </row>
    <row r="41" spans="1:9" x14ac:dyDescent="0.25">
      <c r="A41" s="1699"/>
      <c r="B41" s="1696"/>
      <c r="C41" s="1698"/>
      <c r="D41" s="1696"/>
      <c r="E41" s="1698"/>
      <c r="F41" s="1696"/>
      <c r="G41" s="1729"/>
      <c r="H41" s="1699"/>
      <c r="I41" s="1698" t="s">
        <v>69</v>
      </c>
    </row>
    <row r="42" spans="1:9" x14ac:dyDescent="0.25">
      <c r="A42" s="1701">
        <v>1</v>
      </c>
      <c r="B42" s="1728" t="s">
        <v>88</v>
      </c>
      <c r="C42" s="1723">
        <v>25.1</v>
      </c>
      <c r="D42" s="1701">
        <v>-3214.96</v>
      </c>
      <c r="E42" s="1730">
        <v>40857.51</v>
      </c>
      <c r="F42" s="1701">
        <v>34361.79</v>
      </c>
      <c r="G42" s="1730">
        <v>40857.51</v>
      </c>
      <c r="H42" s="1698">
        <v>-9710.68</v>
      </c>
      <c r="I42" s="1701">
        <v>-9710.68</v>
      </c>
    </row>
    <row r="43" spans="1:9" x14ac:dyDescent="0.25">
      <c r="A43" s="1701">
        <v>2</v>
      </c>
      <c r="B43" s="1728" t="s">
        <v>91</v>
      </c>
      <c r="C43" s="1723">
        <v>49.228999999999999</v>
      </c>
      <c r="D43" s="1701">
        <v>-16845.14</v>
      </c>
      <c r="E43" s="1702">
        <v>100424.84</v>
      </c>
      <c r="F43" s="1701">
        <v>96502.67</v>
      </c>
      <c r="G43" s="1702">
        <v>100424.84</v>
      </c>
      <c r="H43" s="1701">
        <v>-20767.309999999998</v>
      </c>
      <c r="I43" s="1701">
        <v>-20767.309999999998</v>
      </c>
    </row>
    <row r="44" spans="1:9" x14ac:dyDescent="0.25">
      <c r="A44" s="1696"/>
      <c r="B44" s="1696"/>
      <c r="C44" s="1693"/>
      <c r="D44" s="1693"/>
      <c r="E44" s="1693"/>
      <c r="F44" s="1693"/>
      <c r="G44" s="1693"/>
      <c r="H44" s="1693"/>
      <c r="I44" s="1693"/>
    </row>
    <row r="45" spans="1:9" x14ac:dyDescent="0.25">
      <c r="A45" s="1696"/>
      <c r="B45" s="1696"/>
      <c r="C45" s="1693"/>
      <c r="D45" s="1693"/>
      <c r="E45" s="1693"/>
      <c r="F45" s="1693"/>
      <c r="G45" s="1693"/>
      <c r="H45" s="1693"/>
      <c r="I45" s="1693"/>
    </row>
    <row r="46" spans="1:9" x14ac:dyDescent="0.25">
      <c r="A46" s="1696"/>
      <c r="B46" s="1696" t="s">
        <v>69</v>
      </c>
      <c r="C46" s="1693"/>
      <c r="D46" s="1693"/>
      <c r="E46" s="1693"/>
      <c r="F46" s="1693" t="s">
        <v>69</v>
      </c>
      <c r="G46" s="1693"/>
      <c r="H46" s="1693"/>
      <c r="I46" s="1693"/>
    </row>
    <row r="47" spans="1:9" x14ac:dyDescent="0.25">
      <c r="A47" s="1724" t="s">
        <v>550</v>
      </c>
      <c r="B47" s="1693"/>
      <c r="C47" s="1693"/>
      <c r="D47" s="1693"/>
      <c r="E47" s="1693"/>
      <c r="F47" s="1693"/>
      <c r="G47" s="1693"/>
      <c r="H47" s="1693"/>
      <c r="I47" s="1693"/>
    </row>
    <row r="48" spans="1:9" x14ac:dyDescent="0.25">
      <c r="A48" s="1724" t="s">
        <v>93</v>
      </c>
      <c r="B48" s="1693"/>
      <c r="C48" s="1693"/>
      <c r="D48" s="1693"/>
      <c r="E48" s="1693"/>
      <c r="F48" s="1693"/>
      <c r="G48" s="1693"/>
      <c r="H48" s="1693"/>
      <c r="I48" s="1693"/>
    </row>
    <row r="49" spans="1:9" x14ac:dyDescent="0.25">
      <c r="A49" s="1697" t="s">
        <v>12</v>
      </c>
      <c r="B49" s="1731" t="s">
        <v>94</v>
      </c>
      <c r="C49" s="1717" t="s">
        <v>95</v>
      </c>
      <c r="D49" s="1717"/>
      <c r="E49" s="1717"/>
      <c r="F49" s="1732" t="s">
        <v>530</v>
      </c>
      <c r="G49" s="1717"/>
      <c r="H49" s="1731"/>
      <c r="I49" s="1697" t="s">
        <v>97</v>
      </c>
    </row>
    <row r="50" spans="1:9" x14ac:dyDescent="0.25">
      <c r="A50" s="1698" t="s">
        <v>98</v>
      </c>
      <c r="B50" s="1733" t="s">
        <v>99</v>
      </c>
      <c r="C50" s="1696"/>
      <c r="D50" s="1696"/>
      <c r="E50" s="1696"/>
      <c r="F50" s="1734" t="s">
        <v>551</v>
      </c>
      <c r="G50" s="1696"/>
      <c r="H50" s="1733"/>
      <c r="I50" s="1698" t="s">
        <v>101</v>
      </c>
    </row>
    <row r="51" spans="1:9" x14ac:dyDescent="0.25">
      <c r="A51" s="1698"/>
      <c r="B51" s="1733"/>
      <c r="C51" s="1696"/>
      <c r="D51" s="1696"/>
      <c r="E51" s="1696"/>
      <c r="F51" s="1734" t="s">
        <v>468</v>
      </c>
      <c r="G51" s="1696"/>
      <c r="H51" s="1733"/>
      <c r="I51" s="1698"/>
    </row>
    <row r="52" spans="1:9" x14ac:dyDescent="0.25">
      <c r="A52" s="1698"/>
      <c r="B52" s="1733"/>
      <c r="C52" s="1696"/>
      <c r="D52" s="1696"/>
      <c r="E52" s="1696"/>
      <c r="F52" s="1734"/>
      <c r="G52" s="1696"/>
      <c r="H52" s="1733"/>
      <c r="I52" s="1698"/>
    </row>
    <row r="53" spans="1:9" x14ac:dyDescent="0.25">
      <c r="A53" s="1699"/>
      <c r="B53" s="1735"/>
      <c r="C53" s="1696"/>
      <c r="D53" s="1696"/>
      <c r="E53" s="1696"/>
      <c r="F53" s="1734"/>
      <c r="G53" s="1696"/>
      <c r="H53" s="1733"/>
      <c r="I53" s="1699"/>
    </row>
    <row r="54" spans="1:9" x14ac:dyDescent="0.25">
      <c r="A54" s="1736" t="s">
        <v>103</v>
      </c>
      <c r="B54" s="1737"/>
      <c r="C54" s="1705" t="s">
        <v>104</v>
      </c>
      <c r="D54" s="1705"/>
      <c r="E54" s="1705"/>
      <c r="F54" s="1732"/>
      <c r="G54" s="1717"/>
      <c r="H54" s="1731"/>
      <c r="I54" s="1697"/>
    </row>
    <row r="55" spans="1:9" x14ac:dyDescent="0.25">
      <c r="A55" s="1738"/>
      <c r="B55" s="1733"/>
      <c r="C55" s="1696" t="s">
        <v>55</v>
      </c>
      <c r="D55" s="1696"/>
      <c r="E55" s="1696"/>
      <c r="F55" s="1734" t="s">
        <v>69</v>
      </c>
      <c r="G55" s="1696"/>
      <c r="H55" s="1733" t="s">
        <v>69</v>
      </c>
      <c r="I55" s="1698" t="s">
        <v>69</v>
      </c>
    </row>
    <row r="56" spans="1:9" x14ac:dyDescent="0.25">
      <c r="A56" s="1738" t="s">
        <v>105</v>
      </c>
      <c r="B56" s="1739">
        <v>42471</v>
      </c>
      <c r="C56" s="1696" t="s">
        <v>552</v>
      </c>
      <c r="D56" s="1696"/>
      <c r="E56" s="1696"/>
      <c r="F56" s="1734"/>
      <c r="G56" s="1712">
        <v>16.463853727144866</v>
      </c>
      <c r="H56" s="1733"/>
      <c r="I56" s="1698">
        <v>4682.32</v>
      </c>
    </row>
    <row r="57" spans="1:9" x14ac:dyDescent="0.25">
      <c r="A57" s="1738" t="s">
        <v>38</v>
      </c>
      <c r="B57" s="1733"/>
      <c r="C57" s="1696"/>
      <c r="D57" s="1696"/>
      <c r="E57" s="1696"/>
      <c r="F57" s="1734"/>
      <c r="G57" s="1712"/>
      <c r="H57" s="1733"/>
      <c r="I57" s="1698"/>
    </row>
    <row r="58" spans="1:9" x14ac:dyDescent="0.25">
      <c r="A58" s="1738"/>
      <c r="B58" s="1733"/>
      <c r="C58" s="1695" t="s">
        <v>111</v>
      </c>
      <c r="D58" s="1695"/>
      <c r="E58" s="1695"/>
      <c r="F58" s="1740"/>
      <c r="G58" s="1741">
        <v>16.463853727144866</v>
      </c>
      <c r="H58" s="1737"/>
      <c r="I58" s="1724">
        <v>4682.32</v>
      </c>
    </row>
    <row r="59" spans="1:9" x14ac:dyDescent="0.25">
      <c r="A59" s="1697"/>
      <c r="B59" s="1731"/>
      <c r="C59" s="1732"/>
      <c r="D59" s="1717"/>
      <c r="E59" s="1731"/>
      <c r="F59" s="1732"/>
      <c r="G59" s="1717"/>
      <c r="H59" s="1731"/>
      <c r="I59" s="1697"/>
    </row>
    <row r="60" spans="1:9" x14ac:dyDescent="0.25">
      <c r="A60" s="1697" t="s">
        <v>46</v>
      </c>
      <c r="B60" s="1742" t="s">
        <v>112</v>
      </c>
      <c r="C60" s="1703" t="s">
        <v>113</v>
      </c>
      <c r="D60" s="1717"/>
      <c r="E60" s="1731"/>
      <c r="F60" s="1732" t="s">
        <v>114</v>
      </c>
      <c r="G60" s="1717"/>
      <c r="H60" s="1731"/>
      <c r="I60" s="1697"/>
    </row>
    <row r="61" spans="1:9" x14ac:dyDescent="0.25">
      <c r="A61" s="1743"/>
      <c r="B61" s="1699" t="s">
        <v>112</v>
      </c>
      <c r="C61" s="1744" t="s">
        <v>111</v>
      </c>
      <c r="D61" s="1745"/>
      <c r="E61" s="1735"/>
      <c r="F61" s="1744" t="s">
        <v>69</v>
      </c>
      <c r="G61" s="1745"/>
      <c r="H61" s="1735"/>
      <c r="I61" s="1699">
        <v>0</v>
      </c>
    </row>
    <row r="62" spans="1:9" x14ac:dyDescent="0.25">
      <c r="A62" s="1693"/>
      <c r="B62" s="1693"/>
      <c r="C62" s="1693"/>
      <c r="D62" s="1693"/>
      <c r="E62" s="1693"/>
      <c r="F62" s="1693"/>
      <c r="G62" s="1693"/>
      <c r="H62" s="1693"/>
      <c r="I62" s="1693"/>
    </row>
    <row r="63" spans="1:9" x14ac:dyDescent="0.25">
      <c r="A63" s="1693" t="s">
        <v>553</v>
      </c>
      <c r="B63" s="1693"/>
      <c r="C63" s="1693"/>
      <c r="D63" s="1693" t="s">
        <v>554</v>
      </c>
      <c r="E63" s="1693"/>
      <c r="F63" s="1693"/>
      <c r="G63" s="1693"/>
      <c r="H63" s="1693"/>
      <c r="I63" s="1693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selection activeCell="L35" sqref="L35"/>
    </sheetView>
  </sheetViews>
  <sheetFormatPr defaultRowHeight="15" x14ac:dyDescent="0.25"/>
  <cols>
    <col min="2" max="2" width="40.140625" bestFit="1" customWidth="1"/>
    <col min="9" max="9" width="18" bestFit="1" customWidth="1"/>
  </cols>
  <sheetData>
    <row r="1" spans="1:9" x14ac:dyDescent="0.25">
      <c r="A1" s="1749" t="s">
        <v>0</v>
      </c>
      <c r="B1" s="1749"/>
      <c r="C1" s="1749"/>
      <c r="D1" s="1749"/>
      <c r="E1" s="1749"/>
      <c r="F1" s="1749"/>
      <c r="G1" s="1749"/>
      <c r="H1" s="1749"/>
      <c r="I1" s="1750"/>
    </row>
    <row r="2" spans="1:9" x14ac:dyDescent="0.25">
      <c r="A2" s="1749" t="s">
        <v>1</v>
      </c>
      <c r="B2" s="1749"/>
      <c r="C2" s="1749"/>
      <c r="D2" s="1749"/>
      <c r="E2" s="1749"/>
      <c r="F2" s="1749"/>
      <c r="G2" s="1749"/>
      <c r="H2" s="1749"/>
      <c r="I2" s="1751"/>
    </row>
    <row r="3" spans="1:9" x14ac:dyDescent="0.25">
      <c r="A3" s="1749" t="s">
        <v>2</v>
      </c>
      <c r="B3" s="1749"/>
      <c r="C3" s="1749"/>
      <c r="D3" s="1749"/>
      <c r="E3" s="1749"/>
      <c r="F3" s="1749"/>
      <c r="G3" s="1749"/>
      <c r="H3" s="1749"/>
      <c r="I3" s="1750"/>
    </row>
    <row r="4" spans="1:9" x14ac:dyDescent="0.25">
      <c r="A4" s="1749" t="s">
        <v>3</v>
      </c>
      <c r="B4" s="1749"/>
      <c r="C4" s="1749"/>
      <c r="D4" s="1749"/>
      <c r="E4" s="1749"/>
      <c r="F4" s="1749"/>
      <c r="G4" s="1749"/>
      <c r="H4" s="1749"/>
      <c r="I4" s="1750"/>
    </row>
    <row r="5" spans="1:9" x14ac:dyDescent="0.25">
      <c r="A5" s="1749" t="s">
        <v>4</v>
      </c>
      <c r="B5" s="1750"/>
      <c r="C5" s="1750"/>
      <c r="D5" s="1750"/>
      <c r="E5" s="1750"/>
      <c r="F5" s="1750"/>
      <c r="G5" s="1750"/>
      <c r="H5" s="1750"/>
      <c r="I5" s="1750"/>
    </row>
    <row r="6" spans="1:9" x14ac:dyDescent="0.25">
      <c r="A6" s="1749" t="s">
        <v>555</v>
      </c>
      <c r="B6" s="1749"/>
      <c r="C6" s="1749"/>
      <c r="D6" s="1749"/>
      <c r="E6" s="1749"/>
      <c r="F6" s="1749"/>
      <c r="G6" s="1750"/>
      <c r="H6" s="1750"/>
      <c r="I6" s="1750"/>
    </row>
    <row r="7" spans="1:9" x14ac:dyDescent="0.25">
      <c r="A7" s="1750" t="s">
        <v>556</v>
      </c>
      <c r="B7" s="1750"/>
      <c r="C7" s="1750"/>
      <c r="D7" s="1750"/>
      <c r="E7" s="1750"/>
      <c r="F7" s="1750"/>
      <c r="G7" s="1750"/>
      <c r="H7" s="1750"/>
      <c r="I7" s="1750"/>
    </row>
    <row r="8" spans="1:9" x14ac:dyDescent="0.25">
      <c r="A8" s="1750" t="s">
        <v>557</v>
      </c>
      <c r="B8" s="1750"/>
      <c r="C8" s="1750"/>
      <c r="D8" s="1750"/>
      <c r="E8" s="1749"/>
      <c r="F8" s="1750"/>
      <c r="G8" s="1750"/>
      <c r="H8" s="1750"/>
      <c r="I8" s="1750"/>
    </row>
    <row r="9" spans="1:9" x14ac:dyDescent="0.25">
      <c r="A9" s="1750" t="s">
        <v>175</v>
      </c>
      <c r="B9" s="1750"/>
      <c r="C9" s="1750"/>
      <c r="D9" s="1750"/>
      <c r="E9" s="1750"/>
      <c r="F9" s="1750"/>
      <c r="G9" s="1750"/>
      <c r="H9" s="1750"/>
      <c r="I9" s="1750"/>
    </row>
    <row r="10" spans="1:9" x14ac:dyDescent="0.25">
      <c r="A10" s="1749" t="s">
        <v>9</v>
      </c>
      <c r="B10" s="1749"/>
      <c r="C10" s="1749"/>
      <c r="D10" s="1749"/>
      <c r="E10" s="1749"/>
      <c r="F10" s="1749"/>
      <c r="G10" s="1749"/>
      <c r="H10" s="1749"/>
      <c r="I10" s="1750"/>
    </row>
    <row r="11" spans="1:9" x14ac:dyDescent="0.25">
      <c r="A11" s="1749" t="s">
        <v>10</v>
      </c>
      <c r="B11" s="1749"/>
      <c r="C11" s="1749"/>
      <c r="D11" s="1749"/>
      <c r="E11" s="1749"/>
      <c r="F11" s="1749"/>
      <c r="G11" s="1749"/>
      <c r="H11" s="1749"/>
      <c r="I11" s="1750"/>
    </row>
    <row r="12" spans="1:9" x14ac:dyDescent="0.25">
      <c r="A12" s="1752" t="s">
        <v>11</v>
      </c>
      <c r="B12" s="1749"/>
      <c r="C12" s="1749"/>
      <c r="D12" s="1749"/>
      <c r="E12" s="1749"/>
      <c r="F12" s="1749"/>
      <c r="G12" s="1749"/>
      <c r="H12" s="1749"/>
      <c r="I12" s="1750"/>
    </row>
    <row r="13" spans="1:9" x14ac:dyDescent="0.25">
      <c r="A13" s="1753" t="s">
        <v>12</v>
      </c>
      <c r="B13" s="1753" t="s">
        <v>13</v>
      </c>
      <c r="C13" s="1753" t="s">
        <v>14</v>
      </c>
      <c r="D13" s="1753" t="s">
        <v>15</v>
      </c>
      <c r="E13" s="1753" t="s">
        <v>16</v>
      </c>
      <c r="F13" s="1753" t="s">
        <v>17</v>
      </c>
      <c r="G13" s="1753" t="s">
        <v>18</v>
      </c>
      <c r="H13" s="1753" t="s">
        <v>15</v>
      </c>
      <c r="I13" s="1753" t="s">
        <v>19</v>
      </c>
    </row>
    <row r="14" spans="1:9" x14ac:dyDescent="0.25">
      <c r="A14" s="1754" t="s">
        <v>20</v>
      </c>
      <c r="B14" s="1754"/>
      <c r="C14" s="1754" t="s">
        <v>215</v>
      </c>
      <c r="D14" s="1754" t="s">
        <v>22</v>
      </c>
      <c r="E14" s="1754" t="s">
        <v>23</v>
      </c>
      <c r="F14" s="1754" t="s">
        <v>23</v>
      </c>
      <c r="G14" s="1754" t="s">
        <v>24</v>
      </c>
      <c r="H14" s="1754" t="s">
        <v>25</v>
      </c>
      <c r="I14" s="1754" t="s">
        <v>129</v>
      </c>
    </row>
    <row r="15" spans="1:9" x14ac:dyDescent="0.25">
      <c r="A15" s="1754"/>
      <c r="B15" s="1754"/>
      <c r="C15" s="1754" t="s">
        <v>27</v>
      </c>
      <c r="D15" s="1754" t="s">
        <v>28</v>
      </c>
      <c r="E15" s="1754"/>
      <c r="F15" s="1754"/>
      <c r="G15" s="1754" t="s">
        <v>29</v>
      </c>
      <c r="H15" s="1754" t="s">
        <v>30</v>
      </c>
      <c r="I15" s="1754" t="s">
        <v>131</v>
      </c>
    </row>
    <row r="16" spans="1:9" x14ac:dyDescent="0.25">
      <c r="A16" s="1754"/>
      <c r="B16" s="1754"/>
      <c r="C16" s="1754" t="s">
        <v>32</v>
      </c>
      <c r="D16" s="1754" t="s">
        <v>33</v>
      </c>
      <c r="E16" s="1754" t="s">
        <v>33</v>
      </c>
      <c r="F16" s="1754" t="s">
        <v>33</v>
      </c>
      <c r="G16" s="1754" t="s">
        <v>33</v>
      </c>
      <c r="H16" s="1754" t="s">
        <v>33</v>
      </c>
      <c r="I16" s="1754" t="s">
        <v>151</v>
      </c>
    </row>
    <row r="17" spans="1:9" x14ac:dyDescent="0.25">
      <c r="A17" s="1755">
        <v>1</v>
      </c>
      <c r="B17" s="1756">
        <v>2</v>
      </c>
      <c r="C17" s="1757">
        <v>3</v>
      </c>
      <c r="D17" s="1756">
        <v>4</v>
      </c>
      <c r="E17" s="1757">
        <v>5</v>
      </c>
      <c r="F17" s="1756">
        <v>6</v>
      </c>
      <c r="G17" s="1758">
        <v>7</v>
      </c>
      <c r="H17" s="1753">
        <v>8</v>
      </c>
      <c r="I17" s="1753">
        <v>9</v>
      </c>
    </row>
    <row r="18" spans="1:9" x14ac:dyDescent="0.25">
      <c r="A18" s="1759">
        <v>1</v>
      </c>
      <c r="B18" s="1760" t="s">
        <v>176</v>
      </c>
      <c r="C18" s="1760"/>
      <c r="D18" s="1761"/>
      <c r="E18" s="1762" t="s">
        <v>69</v>
      </c>
      <c r="F18" s="1759" t="s">
        <v>69</v>
      </c>
      <c r="G18" s="1763" t="s">
        <v>69</v>
      </c>
      <c r="H18" s="1761"/>
      <c r="I18" s="1761" t="s">
        <v>69</v>
      </c>
    </row>
    <row r="19" spans="1:9" x14ac:dyDescent="0.25">
      <c r="A19" s="1764"/>
      <c r="B19" s="1765" t="s">
        <v>177</v>
      </c>
      <c r="C19" s="1765">
        <v>7.56</v>
      </c>
      <c r="D19" s="1766">
        <v>-3695.04</v>
      </c>
      <c r="E19" s="1767">
        <v>157389.46</v>
      </c>
      <c r="F19" s="1764">
        <v>152472.63</v>
      </c>
      <c r="G19" s="1768">
        <v>157389.46</v>
      </c>
      <c r="H19" s="1766">
        <v>-8611.8699999999953</v>
      </c>
      <c r="I19" s="1766">
        <v>-8611.8699999999953</v>
      </c>
    </row>
    <row r="20" spans="1:9" x14ac:dyDescent="0.25">
      <c r="A20" s="1754" t="s">
        <v>36</v>
      </c>
      <c r="B20" s="1754" t="s">
        <v>233</v>
      </c>
      <c r="C20" s="1754"/>
      <c r="D20" s="1769"/>
      <c r="E20" s="1770"/>
      <c r="F20" s="1771"/>
      <c r="G20" s="1771" t="s">
        <v>69</v>
      </c>
      <c r="H20" s="1769"/>
      <c r="I20" s="1769"/>
    </row>
    <row r="21" spans="1:9" x14ac:dyDescent="0.25">
      <c r="A21" s="1772"/>
      <c r="B21" s="1772" t="s">
        <v>234</v>
      </c>
      <c r="C21" s="1772">
        <v>2.62</v>
      </c>
      <c r="D21" s="1773"/>
      <c r="E21" s="1774">
        <v>47216.837999999996</v>
      </c>
      <c r="F21" s="1775">
        <v>45741.789000000004</v>
      </c>
      <c r="G21" s="1775">
        <v>47216.837999999996</v>
      </c>
      <c r="H21" s="1773"/>
      <c r="I21" s="1773"/>
    </row>
    <row r="22" spans="1:9" x14ac:dyDescent="0.25">
      <c r="A22" s="1776" t="s">
        <v>38</v>
      </c>
      <c r="B22" s="1753" t="s">
        <v>259</v>
      </c>
      <c r="C22" s="1753">
        <v>1.33</v>
      </c>
      <c r="D22" s="1777"/>
      <c r="E22" s="1778">
        <v>23608.418999999998</v>
      </c>
      <c r="F22" s="1779">
        <v>22870.894500000002</v>
      </c>
      <c r="G22" s="1771">
        <v>23608.418999999998</v>
      </c>
      <c r="H22" s="1769"/>
      <c r="I22" s="1777"/>
    </row>
    <row r="23" spans="1:9" x14ac:dyDescent="0.25">
      <c r="A23" s="1772"/>
      <c r="B23" s="1772" t="s">
        <v>260</v>
      </c>
      <c r="C23" s="1772"/>
      <c r="D23" s="1773"/>
      <c r="E23" s="1774"/>
      <c r="F23" s="1775"/>
      <c r="G23" s="1771" t="s">
        <v>69</v>
      </c>
      <c r="H23" s="1769"/>
      <c r="I23" s="1773"/>
    </row>
    <row r="24" spans="1:9" x14ac:dyDescent="0.25">
      <c r="A24" s="1776" t="s">
        <v>40</v>
      </c>
      <c r="B24" s="1753" t="s">
        <v>41</v>
      </c>
      <c r="C24" s="1753">
        <v>1.22</v>
      </c>
      <c r="D24" s="1777"/>
      <c r="E24" s="1780">
        <v>22034.524399999998</v>
      </c>
      <c r="F24" s="1781">
        <v>21346.168200000004</v>
      </c>
      <c r="G24" s="1781">
        <v>22034.524399999998</v>
      </c>
      <c r="H24" s="1782"/>
      <c r="I24" s="1777"/>
    </row>
    <row r="25" spans="1:9" x14ac:dyDescent="0.25">
      <c r="A25" s="1776" t="s">
        <v>42</v>
      </c>
      <c r="B25" s="1753" t="s">
        <v>43</v>
      </c>
      <c r="C25" s="1753">
        <v>2.39</v>
      </c>
      <c r="D25" s="1777"/>
      <c r="E25" s="1780">
        <v>44069.048799999997</v>
      </c>
      <c r="F25" s="1781">
        <v>42692.336400000007</v>
      </c>
      <c r="G25" s="1781">
        <v>44069.048799999997</v>
      </c>
      <c r="H25" s="1782"/>
      <c r="I25" s="1777"/>
    </row>
    <row r="26" spans="1:9" x14ac:dyDescent="0.25">
      <c r="A26" s="1776" t="s">
        <v>44</v>
      </c>
      <c r="B26" s="1753" t="s">
        <v>558</v>
      </c>
      <c r="C26" s="1753">
        <v>1.0969599999999999</v>
      </c>
      <c r="D26" s="1777"/>
      <c r="E26" s="1780">
        <v>20460.629799999999</v>
      </c>
      <c r="F26" s="1781">
        <v>19821.441900000002</v>
      </c>
      <c r="G26" s="1781">
        <v>20460.629799999999</v>
      </c>
      <c r="H26" s="1782"/>
      <c r="I26" s="1777"/>
    </row>
    <row r="27" spans="1:9" x14ac:dyDescent="0.25">
      <c r="A27" s="1783" t="s">
        <v>46</v>
      </c>
      <c r="B27" s="1783" t="s">
        <v>47</v>
      </c>
      <c r="C27" s="1783">
        <v>2.98</v>
      </c>
      <c r="D27" s="1784">
        <v>-6595.63</v>
      </c>
      <c r="E27" s="1785">
        <v>57219.6</v>
      </c>
      <c r="F27" s="1786">
        <v>55556.31</v>
      </c>
      <c r="G27" s="1787">
        <v>57219.6</v>
      </c>
      <c r="H27" s="1784">
        <v>-8258.9199999999983</v>
      </c>
      <c r="I27" s="1784">
        <v>-8258.9199999999983</v>
      </c>
    </row>
    <row r="28" spans="1:9" x14ac:dyDescent="0.25">
      <c r="A28" s="1765" t="s">
        <v>48</v>
      </c>
      <c r="B28" s="1765" t="s">
        <v>199</v>
      </c>
      <c r="C28" s="1788">
        <v>1.65</v>
      </c>
      <c r="D28" s="1789">
        <v>112445.21</v>
      </c>
      <c r="E28" s="1788">
        <v>31682.639999999999</v>
      </c>
      <c r="F28" s="1788">
        <v>30949.09</v>
      </c>
      <c r="G28" s="1788">
        <v>63164.009999999995</v>
      </c>
      <c r="H28" s="1790">
        <v>80230.290000000023</v>
      </c>
      <c r="I28" s="1789" t="s">
        <v>69</v>
      </c>
    </row>
    <row r="29" spans="1:9" x14ac:dyDescent="0.25">
      <c r="A29" s="1788"/>
      <c r="B29" s="1756" t="s">
        <v>143</v>
      </c>
      <c r="C29" s="1786"/>
      <c r="D29" s="1787"/>
      <c r="E29" s="1783"/>
      <c r="F29" s="1783">
        <v>0</v>
      </c>
      <c r="G29" s="1783"/>
      <c r="H29" s="1787"/>
      <c r="I29" s="1784"/>
    </row>
    <row r="30" spans="1:9" x14ac:dyDescent="0.25">
      <c r="A30" s="1788" t="s">
        <v>52</v>
      </c>
      <c r="B30" s="1788" t="s">
        <v>559</v>
      </c>
      <c r="C30" s="1752">
        <v>0</v>
      </c>
      <c r="D30" s="1763">
        <v>0</v>
      </c>
      <c r="E30" s="1760">
        <v>0</v>
      </c>
      <c r="F30" s="1760">
        <v>64.8</v>
      </c>
      <c r="G30" s="1791" t="s">
        <v>560</v>
      </c>
      <c r="H30" s="1763">
        <v>64.8</v>
      </c>
      <c r="I30" s="1761"/>
    </row>
    <row r="31" spans="1:9" x14ac:dyDescent="0.25">
      <c r="A31" s="1756"/>
      <c r="B31" s="1756" t="s">
        <v>143</v>
      </c>
      <c r="C31" s="1757">
        <v>0</v>
      </c>
      <c r="D31" s="1781"/>
      <c r="E31" s="1756">
        <v>0</v>
      </c>
      <c r="F31" s="1756">
        <v>64.8</v>
      </c>
      <c r="G31" s="1792" t="s">
        <v>560</v>
      </c>
      <c r="H31" s="1781" t="s">
        <v>69</v>
      </c>
      <c r="I31" s="1782"/>
    </row>
    <row r="32" spans="1:9" x14ac:dyDescent="0.25">
      <c r="A32" s="1756"/>
      <c r="B32" s="1783" t="s">
        <v>69</v>
      </c>
      <c r="C32" s="1757">
        <v>0</v>
      </c>
      <c r="D32" s="1781"/>
      <c r="E32" s="1756"/>
      <c r="F32" s="1756"/>
      <c r="G32" s="1793"/>
      <c r="H32" s="1781"/>
      <c r="I32" s="1773"/>
    </row>
    <row r="33" spans="1:9" x14ac:dyDescent="0.25">
      <c r="A33" s="1749" t="s">
        <v>56</v>
      </c>
      <c r="B33" s="1749"/>
      <c r="C33" s="1749"/>
      <c r="D33" s="1794"/>
      <c r="E33" s="1749"/>
      <c r="F33" s="1749"/>
      <c r="G33" s="1795"/>
      <c r="H33" s="1770"/>
      <c r="I33" s="1770"/>
    </row>
    <row r="34" spans="1:9" x14ac:dyDescent="0.25">
      <c r="A34" s="1796"/>
      <c r="B34" s="1796"/>
      <c r="C34" s="1796"/>
      <c r="D34" s="1796"/>
      <c r="E34" s="1796"/>
      <c r="F34" s="1796"/>
      <c r="G34" s="1795"/>
      <c r="H34" s="1795"/>
      <c r="I34" s="1795"/>
    </row>
    <row r="35" spans="1:9" x14ac:dyDescent="0.25">
      <c r="A35" s="1797" t="s">
        <v>181</v>
      </c>
      <c r="B35" s="1753"/>
      <c r="C35" s="1753" t="s">
        <v>59</v>
      </c>
      <c r="D35" s="1753" t="s">
        <v>60</v>
      </c>
      <c r="E35" s="1753" t="s">
        <v>561</v>
      </c>
      <c r="F35" s="1753" t="s">
        <v>62</v>
      </c>
      <c r="G35" s="1753"/>
      <c r="H35" s="1797" t="s">
        <v>184</v>
      </c>
      <c r="I35" s="1798"/>
    </row>
    <row r="36" spans="1:9" x14ac:dyDescent="0.25">
      <c r="A36" s="1799"/>
      <c r="B36" s="1754" t="s">
        <v>58</v>
      </c>
      <c r="C36" s="1772" t="s">
        <v>64</v>
      </c>
      <c r="D36" s="1772" t="s">
        <v>23</v>
      </c>
      <c r="E36" s="1772" t="s">
        <v>562</v>
      </c>
      <c r="F36" s="1772" t="s">
        <v>30</v>
      </c>
      <c r="G36" s="1772"/>
      <c r="H36" s="1800"/>
      <c r="I36" s="1801"/>
    </row>
    <row r="37" spans="1:9" x14ac:dyDescent="0.25">
      <c r="A37" s="1800"/>
      <c r="B37" s="1772" t="s">
        <v>66</v>
      </c>
      <c r="C37" s="1802">
        <v>4653</v>
      </c>
      <c r="D37" s="1772">
        <v>7350</v>
      </c>
      <c r="E37" s="1773">
        <v>1102.5</v>
      </c>
      <c r="F37" s="1803">
        <v>10900.5</v>
      </c>
      <c r="G37" s="1803"/>
      <c r="H37" s="1804">
        <v>10900.5</v>
      </c>
      <c r="I37" s="1801"/>
    </row>
    <row r="38" spans="1:9" x14ac:dyDescent="0.25">
      <c r="A38" s="1752" t="s">
        <v>67</v>
      </c>
      <c r="B38" s="1752"/>
      <c r="C38" s="1752"/>
      <c r="D38" s="1805"/>
      <c r="E38" s="1752"/>
      <c r="F38" s="1752"/>
      <c r="G38" s="1752"/>
      <c r="H38" s="1752"/>
      <c r="I38" s="1752"/>
    </row>
    <row r="39" spans="1:9" x14ac:dyDescent="0.25">
      <c r="A39" s="1749" t="s">
        <v>68</v>
      </c>
      <c r="B39" s="1749"/>
      <c r="C39" s="1749"/>
      <c r="D39" s="1749"/>
      <c r="E39" s="1749"/>
      <c r="F39" s="1749"/>
      <c r="G39" s="1749"/>
      <c r="H39" s="1749"/>
      <c r="I39" s="1749"/>
    </row>
    <row r="40" spans="1:9" x14ac:dyDescent="0.25">
      <c r="A40" s="1753" t="s">
        <v>69</v>
      </c>
      <c r="B40" s="1797" t="s">
        <v>70</v>
      </c>
      <c r="C40" s="1753" t="s">
        <v>71</v>
      </c>
      <c r="D40" s="1758" t="s">
        <v>72</v>
      </c>
      <c r="E40" s="1753" t="s">
        <v>73</v>
      </c>
      <c r="F40" s="1753" t="s">
        <v>74</v>
      </c>
      <c r="G40" s="1758" t="s">
        <v>75</v>
      </c>
      <c r="H40" s="1753" t="s">
        <v>76</v>
      </c>
      <c r="I40" s="1753" t="s">
        <v>19</v>
      </c>
    </row>
    <row r="41" spans="1:9" x14ac:dyDescent="0.25">
      <c r="A41" s="1754"/>
      <c r="B41" s="1799" t="s">
        <v>77</v>
      </c>
      <c r="C41" s="1754" t="s">
        <v>78</v>
      </c>
      <c r="D41" s="1795" t="s">
        <v>79</v>
      </c>
      <c r="E41" s="1754" t="s">
        <v>80</v>
      </c>
      <c r="F41" s="1754" t="s">
        <v>81</v>
      </c>
      <c r="G41" s="1795" t="s">
        <v>82</v>
      </c>
      <c r="H41" s="1754" t="s">
        <v>83</v>
      </c>
      <c r="I41" s="1754" t="s">
        <v>84</v>
      </c>
    </row>
    <row r="42" spans="1:9" x14ac:dyDescent="0.25">
      <c r="A42" s="1754"/>
      <c r="B42" s="1799"/>
      <c r="C42" s="1754"/>
      <c r="D42" s="1795"/>
      <c r="E42" s="1754"/>
      <c r="F42" s="1754" t="s">
        <v>85</v>
      </c>
      <c r="G42" s="1795" t="s">
        <v>86</v>
      </c>
      <c r="H42" s="1754"/>
      <c r="I42" s="1754" t="s">
        <v>30</v>
      </c>
    </row>
    <row r="43" spans="1:9" x14ac:dyDescent="0.25">
      <c r="A43" s="1754"/>
      <c r="B43" s="1799"/>
      <c r="C43" s="1754"/>
      <c r="D43" s="1795"/>
      <c r="E43" s="1754"/>
      <c r="F43" s="1772"/>
      <c r="G43" s="1748"/>
      <c r="H43" s="1772"/>
      <c r="I43" s="1754"/>
    </row>
    <row r="44" spans="1:9" x14ac:dyDescent="0.25">
      <c r="A44" s="1753"/>
      <c r="B44" s="1753"/>
      <c r="C44" s="1806"/>
      <c r="D44" s="1756"/>
      <c r="E44" s="1757"/>
      <c r="F44" s="1755"/>
      <c r="G44" s="1755"/>
      <c r="H44" s="1756"/>
      <c r="I44" s="1756"/>
    </row>
    <row r="45" spans="1:9" x14ac:dyDescent="0.25">
      <c r="A45" s="1756">
        <v>1</v>
      </c>
      <c r="B45" s="1756" t="s">
        <v>88</v>
      </c>
      <c r="C45" s="1783">
        <v>25.1</v>
      </c>
      <c r="D45" s="1754">
        <v>-15383.52</v>
      </c>
      <c r="E45" s="1807">
        <v>233972.65</v>
      </c>
      <c r="F45" s="1754">
        <v>227803.17</v>
      </c>
      <c r="G45" s="1795">
        <v>233972.65</v>
      </c>
      <c r="H45" s="1772">
        <v>-21552.999999999971</v>
      </c>
      <c r="I45" s="1754">
        <v>-21552.999999999971</v>
      </c>
    </row>
    <row r="46" spans="1:9" x14ac:dyDescent="0.25">
      <c r="A46" s="1756">
        <v>2</v>
      </c>
      <c r="B46" s="1756" t="s">
        <v>91</v>
      </c>
      <c r="C46" s="1785">
        <v>1914.46</v>
      </c>
      <c r="D46" s="1756">
        <v>-94804.59</v>
      </c>
      <c r="E46" s="1757">
        <v>461688.95</v>
      </c>
      <c r="F46" s="1756">
        <v>421723.69</v>
      </c>
      <c r="G46" s="1755">
        <v>461688.95</v>
      </c>
      <c r="H46" s="1772">
        <v>-134769.85000000003</v>
      </c>
      <c r="I46" s="1756">
        <v>-134769.85000000003</v>
      </c>
    </row>
    <row r="47" spans="1:9" x14ac:dyDescent="0.25">
      <c r="A47" s="1749" t="s">
        <v>92</v>
      </c>
      <c r="B47" s="1749"/>
      <c r="C47" s="1749"/>
      <c r="D47" s="1750"/>
      <c r="E47" s="1749"/>
      <c r="F47" s="1749"/>
      <c r="G47" s="1749"/>
      <c r="H47" s="1749"/>
      <c r="I47" s="1750"/>
    </row>
    <row r="48" spans="1:9" x14ac:dyDescent="0.25">
      <c r="A48" s="1752" t="s">
        <v>93</v>
      </c>
      <c r="B48" s="1749"/>
      <c r="C48" s="1749"/>
      <c r="D48" s="1749"/>
      <c r="E48" s="1749"/>
      <c r="F48" s="1749"/>
      <c r="G48" s="1749"/>
      <c r="H48" s="1749"/>
      <c r="I48" s="1750"/>
    </row>
    <row r="49" spans="1:9" x14ac:dyDescent="0.25">
      <c r="A49" s="1797" t="s">
        <v>12</v>
      </c>
      <c r="B49" s="1753" t="s">
        <v>94</v>
      </c>
      <c r="C49" s="1758" t="s">
        <v>95</v>
      </c>
      <c r="D49" s="1758"/>
      <c r="E49" s="1758"/>
      <c r="F49" s="1797" t="s">
        <v>187</v>
      </c>
      <c r="G49" s="1758"/>
      <c r="H49" s="1798"/>
      <c r="I49" s="1753" t="s">
        <v>97</v>
      </c>
    </row>
    <row r="50" spans="1:9" x14ac:dyDescent="0.25">
      <c r="A50" s="1799" t="s">
        <v>98</v>
      </c>
      <c r="B50" s="1754" t="s">
        <v>99</v>
      </c>
      <c r="C50" s="1795"/>
      <c r="D50" s="1795"/>
      <c r="E50" s="1795"/>
      <c r="F50" s="1799" t="s">
        <v>563</v>
      </c>
      <c r="G50" s="1795"/>
      <c r="H50" s="1808"/>
      <c r="I50" s="1754" t="s">
        <v>101</v>
      </c>
    </row>
    <row r="51" spans="1:9" x14ac:dyDescent="0.25">
      <c r="A51" s="1799"/>
      <c r="B51" s="1772"/>
      <c r="C51" s="1795"/>
      <c r="D51" s="1795"/>
      <c r="E51" s="1795"/>
      <c r="F51" s="1799" t="s">
        <v>189</v>
      </c>
      <c r="G51" s="1795"/>
      <c r="H51" s="1808"/>
      <c r="I51" s="1754"/>
    </row>
    <row r="52" spans="1:9" x14ac:dyDescent="0.25">
      <c r="A52" s="1809" t="s">
        <v>103</v>
      </c>
      <c r="B52" s="1788"/>
      <c r="C52" s="1806" t="s">
        <v>104</v>
      </c>
      <c r="D52" s="1806"/>
      <c r="E52" s="1806"/>
      <c r="F52" s="1797"/>
      <c r="G52" s="1758"/>
      <c r="H52" s="1798"/>
      <c r="I52" s="1753"/>
    </row>
    <row r="53" spans="1:9" x14ac:dyDescent="0.25">
      <c r="A53" s="1810"/>
      <c r="B53" s="1754"/>
      <c r="C53" s="1795" t="s">
        <v>55</v>
      </c>
      <c r="D53" s="1795"/>
      <c r="E53" s="1795"/>
      <c r="F53" s="1799" t="s">
        <v>69</v>
      </c>
      <c r="G53" s="1770"/>
      <c r="H53" s="1808" t="s">
        <v>69</v>
      </c>
      <c r="I53" s="1754" t="s">
        <v>69</v>
      </c>
    </row>
    <row r="54" spans="1:9" x14ac:dyDescent="0.25">
      <c r="A54" s="1810" t="s">
        <v>105</v>
      </c>
      <c r="B54" s="1811">
        <v>42531</v>
      </c>
      <c r="C54" s="1795" t="s">
        <v>343</v>
      </c>
      <c r="D54" s="1795"/>
      <c r="E54" s="1795"/>
      <c r="F54" s="1799"/>
      <c r="G54" s="1770">
        <v>5.9857837635615416</v>
      </c>
      <c r="H54" s="1808"/>
      <c r="I54" s="1754">
        <v>9600</v>
      </c>
    </row>
    <row r="55" spans="1:9" x14ac:dyDescent="0.25">
      <c r="A55" s="1810" t="s">
        <v>38</v>
      </c>
      <c r="B55" s="1811">
        <v>42521</v>
      </c>
      <c r="C55" s="1795" t="s">
        <v>564</v>
      </c>
      <c r="D55" s="1795"/>
      <c r="E55" s="1795"/>
      <c r="F55" s="1799"/>
      <c r="G55" s="1770">
        <v>18.948129442573887</v>
      </c>
      <c r="H55" s="1808"/>
      <c r="I55" s="1754">
        <v>30389.01</v>
      </c>
    </row>
    <row r="56" spans="1:9" x14ac:dyDescent="0.25">
      <c r="A56" s="1810" t="s">
        <v>40</v>
      </c>
      <c r="B56" s="1811">
        <v>42515</v>
      </c>
      <c r="C56" s="1795" t="s">
        <v>565</v>
      </c>
      <c r="D56" s="1795"/>
      <c r="E56" s="1795"/>
      <c r="F56" s="1799"/>
      <c r="G56" s="1770">
        <v>11.435341064970695</v>
      </c>
      <c r="H56" s="1808"/>
      <c r="I56" s="1754">
        <v>18340</v>
      </c>
    </row>
    <row r="57" spans="1:9" x14ac:dyDescent="0.25">
      <c r="A57" s="1810" t="s">
        <v>42</v>
      </c>
      <c r="B57" s="1811">
        <v>42439</v>
      </c>
      <c r="C57" s="1795" t="s">
        <v>566</v>
      </c>
      <c r="D57" s="1795"/>
      <c r="E57" s="1795"/>
      <c r="F57" s="1799"/>
      <c r="G57" s="1770">
        <v>3.0147150517520891</v>
      </c>
      <c r="H57" s="1808"/>
      <c r="I57" s="1754">
        <v>4835</v>
      </c>
    </row>
    <row r="58" spans="1:9" x14ac:dyDescent="0.25">
      <c r="A58" s="1810"/>
      <c r="B58" s="1754"/>
      <c r="C58" s="1752" t="s">
        <v>111</v>
      </c>
      <c r="D58" s="1752"/>
      <c r="E58" s="1752"/>
      <c r="F58" s="1812"/>
      <c r="G58" s="1813">
        <v>39.383969322858214</v>
      </c>
      <c r="H58" s="1814"/>
      <c r="I58" s="1788">
        <v>63164.009999999995</v>
      </c>
    </row>
    <row r="59" spans="1:9" x14ac:dyDescent="0.25">
      <c r="A59" s="1753"/>
      <c r="B59" s="1753"/>
      <c r="C59" s="1797"/>
      <c r="D59" s="1758"/>
      <c r="E59" s="1798"/>
      <c r="F59" s="1797"/>
      <c r="G59" s="1758"/>
      <c r="H59" s="1798"/>
      <c r="I59" s="1753"/>
    </row>
    <row r="60" spans="1:9" x14ac:dyDescent="0.25">
      <c r="A60" s="1753" t="s">
        <v>46</v>
      </c>
      <c r="B60" s="1760" t="s">
        <v>112</v>
      </c>
      <c r="C60" s="1759" t="s">
        <v>113</v>
      </c>
      <c r="D60" s="1758"/>
      <c r="E60" s="1798"/>
      <c r="F60" s="1797" t="s">
        <v>114</v>
      </c>
      <c r="G60" s="1758"/>
      <c r="H60" s="1798"/>
      <c r="I60" s="1753"/>
    </row>
    <row r="61" spans="1:9" x14ac:dyDescent="0.25">
      <c r="A61" s="1810" t="s">
        <v>167</v>
      </c>
      <c r="B61" s="1811"/>
      <c r="C61" s="1795"/>
      <c r="D61" s="1795"/>
      <c r="E61" s="1795"/>
      <c r="F61" s="1799"/>
      <c r="G61" s="1770">
        <v>0</v>
      </c>
      <c r="H61" s="1808"/>
      <c r="I61" s="1754"/>
    </row>
    <row r="62" spans="1:9" x14ac:dyDescent="0.25">
      <c r="A62" s="1810" t="s">
        <v>224</v>
      </c>
      <c r="B62" s="1811"/>
      <c r="C62" s="1795"/>
      <c r="D62" s="1795"/>
      <c r="E62" s="1795"/>
      <c r="F62" s="1799"/>
      <c r="G62" s="1770">
        <v>0</v>
      </c>
      <c r="H62" s="1808"/>
      <c r="I62" s="1754"/>
    </row>
    <row r="63" spans="1:9" x14ac:dyDescent="0.25">
      <c r="A63" s="1792"/>
      <c r="B63" s="1772" t="s">
        <v>112</v>
      </c>
      <c r="C63" s="1764" t="s">
        <v>111</v>
      </c>
      <c r="D63" s="1767"/>
      <c r="E63" s="1815"/>
      <c r="F63" s="1764" t="s">
        <v>69</v>
      </c>
      <c r="G63" s="1816">
        <v>0</v>
      </c>
      <c r="H63" s="1815"/>
      <c r="I63" s="1765">
        <v>0</v>
      </c>
    </row>
    <row r="64" spans="1:9" x14ac:dyDescent="0.25">
      <c r="A64" s="1750" t="s">
        <v>69</v>
      </c>
      <c r="B64" s="1750"/>
      <c r="C64" s="1750" t="s">
        <v>69</v>
      </c>
      <c r="D64" s="1748"/>
      <c r="E64" s="1750"/>
      <c r="F64" s="1750"/>
      <c r="G64" s="1750"/>
      <c r="H64" s="1750"/>
      <c r="I64" s="1748"/>
    </row>
    <row r="65" spans="1:9" x14ac:dyDescent="0.25">
      <c r="A65" s="1750" t="s">
        <v>518</v>
      </c>
      <c r="B65" s="1750"/>
      <c r="C65" s="1750"/>
      <c r="D65" s="1750" t="s">
        <v>116</v>
      </c>
      <c r="E65" s="1750" t="s">
        <v>567</v>
      </c>
      <c r="F65" s="1750"/>
      <c r="G65" s="1750"/>
      <c r="H65" s="1750" t="s">
        <v>118</v>
      </c>
      <c r="I65" s="1750" t="s">
        <v>119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workbookViewId="0">
      <selection activeCell="K12" sqref="K12"/>
    </sheetView>
  </sheetViews>
  <sheetFormatPr defaultRowHeight="15" x14ac:dyDescent="0.25"/>
  <cols>
    <col min="2" max="2" width="40.28515625" bestFit="1" customWidth="1"/>
    <col min="9" max="9" width="18.28515625" bestFit="1" customWidth="1"/>
  </cols>
  <sheetData>
    <row r="1" spans="1:9" x14ac:dyDescent="0.25">
      <c r="A1" s="5116" t="s">
        <v>0</v>
      </c>
      <c r="B1" s="5116"/>
      <c r="C1" s="5116"/>
      <c r="D1" s="5116"/>
      <c r="E1" s="5116"/>
      <c r="F1" s="5116"/>
      <c r="G1" s="5116"/>
      <c r="H1" s="5116"/>
      <c r="I1" s="5117"/>
    </row>
    <row r="2" spans="1:9" x14ac:dyDescent="0.25">
      <c r="A2" s="5116" t="s">
        <v>1</v>
      </c>
      <c r="B2" s="5116"/>
      <c r="C2" s="5116"/>
      <c r="D2" s="5116"/>
      <c r="E2" s="5116"/>
      <c r="F2" s="5116"/>
      <c r="G2" s="5116"/>
      <c r="H2" s="5116"/>
      <c r="I2" s="5118"/>
    </row>
    <row r="3" spans="1:9" x14ac:dyDescent="0.25">
      <c r="A3" s="5116" t="s">
        <v>2</v>
      </c>
      <c r="B3" s="5116"/>
      <c r="C3" s="5116"/>
      <c r="D3" s="5116"/>
      <c r="E3" s="5116"/>
      <c r="F3" s="5116"/>
      <c r="G3" s="5116"/>
      <c r="H3" s="5116"/>
      <c r="I3" s="5117"/>
    </row>
    <row r="4" spans="1:9" x14ac:dyDescent="0.25">
      <c r="A4" s="5116" t="s">
        <v>3</v>
      </c>
      <c r="B4" s="5116"/>
      <c r="C4" s="5116"/>
      <c r="D4" s="5116"/>
      <c r="E4" s="5116"/>
      <c r="F4" s="5116"/>
      <c r="G4" s="5116"/>
      <c r="H4" s="5116"/>
      <c r="I4" s="5117"/>
    </row>
    <row r="5" spans="1:9" x14ac:dyDescent="0.25">
      <c r="A5" s="5116" t="s">
        <v>4</v>
      </c>
      <c r="B5" s="5117"/>
      <c r="C5" s="5117"/>
      <c r="D5" s="5117"/>
      <c r="E5" s="5117"/>
      <c r="F5" s="5117"/>
      <c r="G5" s="5117"/>
      <c r="H5" s="5117"/>
      <c r="I5" s="5117"/>
    </row>
    <row r="6" spans="1:9" x14ac:dyDescent="0.25">
      <c r="A6" s="5116" t="s">
        <v>1270</v>
      </c>
      <c r="B6" s="5116"/>
      <c r="C6" s="5116"/>
      <c r="D6" s="5116"/>
      <c r="E6" s="5117"/>
      <c r="F6" s="5117"/>
      <c r="G6" s="5117"/>
      <c r="H6" s="5117"/>
      <c r="I6" s="5117"/>
    </row>
    <row r="7" spans="1:9" x14ac:dyDescent="0.25">
      <c r="A7" s="5117" t="s">
        <v>1271</v>
      </c>
      <c r="B7" s="5117"/>
      <c r="C7" s="5117"/>
      <c r="D7" s="5117"/>
      <c r="E7" s="5117"/>
      <c r="F7" s="5117"/>
      <c r="G7" s="5117"/>
      <c r="H7" s="5117"/>
      <c r="I7" s="5117"/>
    </row>
    <row r="8" spans="1:9" x14ac:dyDescent="0.25">
      <c r="A8" s="5117" t="s">
        <v>1272</v>
      </c>
      <c r="B8" s="5117"/>
      <c r="C8" s="5117"/>
      <c r="D8" s="5117"/>
      <c r="E8" s="5117"/>
      <c r="F8" s="5117"/>
      <c r="G8" s="5117"/>
      <c r="H8" s="5117"/>
      <c r="I8" s="5117"/>
    </row>
    <row r="9" spans="1:9" x14ac:dyDescent="0.25">
      <c r="A9" s="5117" t="s">
        <v>256</v>
      </c>
      <c r="B9" s="5117"/>
      <c r="C9" s="5117"/>
      <c r="D9" s="5117"/>
      <c r="E9" s="5117"/>
      <c r="F9" s="5117"/>
      <c r="G9" s="5117"/>
      <c r="H9" s="5117"/>
      <c r="I9" s="5117"/>
    </row>
    <row r="10" spans="1:9" x14ac:dyDescent="0.25">
      <c r="A10" s="5116" t="s">
        <v>9</v>
      </c>
      <c r="B10" s="5116"/>
      <c r="C10" s="5116"/>
      <c r="D10" s="5116"/>
      <c r="E10" s="5116"/>
      <c r="F10" s="5116"/>
      <c r="G10" s="5116"/>
      <c r="H10" s="5116"/>
      <c r="I10" s="5116"/>
    </row>
    <row r="11" spans="1:9" x14ac:dyDescent="0.25">
      <c r="A11" s="5116" t="s">
        <v>10</v>
      </c>
      <c r="B11" s="5116"/>
      <c r="C11" s="5116"/>
      <c r="D11" s="5116"/>
      <c r="E11" s="5116"/>
      <c r="F11" s="5116"/>
      <c r="G11" s="5116"/>
      <c r="H11" s="5116"/>
      <c r="I11" s="5116"/>
    </row>
    <row r="12" spans="1:9" x14ac:dyDescent="0.25">
      <c r="A12" s="5119" t="s">
        <v>126</v>
      </c>
      <c r="B12" s="5116"/>
      <c r="C12" s="5116"/>
      <c r="D12" s="5116"/>
      <c r="E12" s="5116"/>
      <c r="F12" s="5116"/>
      <c r="G12" s="5116"/>
      <c r="H12" s="5116"/>
      <c r="I12" s="5116"/>
    </row>
    <row r="13" spans="1:9" x14ac:dyDescent="0.25">
      <c r="A13" s="5120" t="s">
        <v>12</v>
      </c>
      <c r="B13" s="5120" t="s">
        <v>13</v>
      </c>
      <c r="C13" s="5120" t="s">
        <v>14</v>
      </c>
      <c r="D13" s="5120" t="s">
        <v>15</v>
      </c>
      <c r="E13" s="5120" t="s">
        <v>16</v>
      </c>
      <c r="F13" s="5120" t="s">
        <v>17</v>
      </c>
      <c r="G13" s="5120" t="s">
        <v>18</v>
      </c>
      <c r="H13" s="5120" t="s">
        <v>15</v>
      </c>
      <c r="I13" s="5120" t="s">
        <v>19</v>
      </c>
    </row>
    <row r="14" spans="1:9" x14ac:dyDescent="0.25">
      <c r="A14" s="5121" t="s">
        <v>20</v>
      </c>
      <c r="B14" s="5121"/>
      <c r="C14" s="5121" t="s">
        <v>21</v>
      </c>
      <c r="D14" s="5121" t="s">
        <v>22</v>
      </c>
      <c r="E14" s="5121" t="s">
        <v>23</v>
      </c>
      <c r="F14" s="5121" t="s">
        <v>23</v>
      </c>
      <c r="G14" s="5121" t="s">
        <v>24</v>
      </c>
      <c r="H14" s="5121" t="s">
        <v>25</v>
      </c>
      <c r="I14" s="5121" t="s">
        <v>498</v>
      </c>
    </row>
    <row r="15" spans="1:9" x14ac:dyDescent="0.25">
      <c r="A15" s="5121"/>
      <c r="B15" s="5121"/>
      <c r="C15" s="5121" t="s">
        <v>27</v>
      </c>
      <c r="D15" s="5121" t="s">
        <v>28</v>
      </c>
      <c r="E15" s="5121"/>
      <c r="F15" s="5121"/>
      <c r="G15" s="5121" t="s">
        <v>29</v>
      </c>
      <c r="H15" s="5121" t="s">
        <v>30</v>
      </c>
      <c r="I15" s="5121" t="s">
        <v>131</v>
      </c>
    </row>
    <row r="16" spans="1:9" x14ac:dyDescent="0.25">
      <c r="A16" s="5121"/>
      <c r="B16" s="5121"/>
      <c r="C16" s="5121" t="s">
        <v>132</v>
      </c>
      <c r="D16" s="5121" t="s">
        <v>33</v>
      </c>
      <c r="E16" s="5121" t="s">
        <v>33</v>
      </c>
      <c r="F16" s="5121" t="s">
        <v>33</v>
      </c>
      <c r="G16" s="5121" t="s">
        <v>33</v>
      </c>
      <c r="H16" s="5121" t="s">
        <v>33</v>
      </c>
      <c r="I16" s="5121" t="s">
        <v>1273</v>
      </c>
    </row>
    <row r="17" spans="1:9" x14ac:dyDescent="0.25">
      <c r="A17" s="5122">
        <v>1</v>
      </c>
      <c r="B17" s="5123">
        <v>2</v>
      </c>
      <c r="C17" s="5122">
        <v>3</v>
      </c>
      <c r="D17" s="5123">
        <v>4</v>
      </c>
      <c r="E17" s="5122">
        <v>5</v>
      </c>
      <c r="F17" s="5123">
        <v>6</v>
      </c>
      <c r="G17" s="5122">
        <v>7</v>
      </c>
      <c r="H17" s="5123">
        <v>8</v>
      </c>
      <c r="I17" s="5123">
        <v>9</v>
      </c>
    </row>
    <row r="18" spans="1:9" x14ac:dyDescent="0.25">
      <c r="A18" s="5124">
        <v>1</v>
      </c>
      <c r="B18" s="5125" t="s">
        <v>176</v>
      </c>
      <c r="C18" s="5125"/>
      <c r="D18" s="5124"/>
      <c r="E18" s="5126" t="s">
        <v>69</v>
      </c>
      <c r="F18" s="5125" t="s">
        <v>69</v>
      </c>
      <c r="G18" s="5125"/>
      <c r="H18" s="5124" t="s">
        <v>69</v>
      </c>
      <c r="I18" s="5126"/>
    </row>
    <row r="19" spans="1:9" x14ac:dyDescent="0.25">
      <c r="A19" s="5127"/>
      <c r="B19" s="5128" t="s">
        <v>177</v>
      </c>
      <c r="C19" s="5128">
        <v>7.97</v>
      </c>
      <c r="D19" s="5129">
        <v>-5178.3999999999996</v>
      </c>
      <c r="E19" s="5129">
        <v>261135.84</v>
      </c>
      <c r="F19" s="5130">
        <v>256286.52</v>
      </c>
      <c r="G19" s="5129">
        <v>261135.84</v>
      </c>
      <c r="H19" s="5131">
        <v>-10027.720000000001</v>
      </c>
      <c r="I19" s="5129">
        <v>-10027.720000000001</v>
      </c>
    </row>
    <row r="20" spans="1:9" x14ac:dyDescent="0.25">
      <c r="A20" s="5121" t="s">
        <v>36</v>
      </c>
      <c r="B20" s="5121" t="s">
        <v>233</v>
      </c>
      <c r="C20" s="5132"/>
      <c r="D20" s="5133"/>
      <c r="E20" s="5121"/>
      <c r="F20" s="5134"/>
      <c r="G20" s="5121" t="s">
        <v>69</v>
      </c>
      <c r="H20" s="5133"/>
      <c r="I20" s="5135"/>
    </row>
    <row r="21" spans="1:9" x14ac:dyDescent="0.25">
      <c r="A21" s="5136"/>
      <c r="B21" s="5136" t="s">
        <v>234</v>
      </c>
      <c r="C21" s="5137">
        <v>2.62</v>
      </c>
      <c r="D21" s="5138"/>
      <c r="E21" s="5139">
        <v>91919.815680000014</v>
      </c>
      <c r="F21" s="5140">
        <v>90212.855040000009</v>
      </c>
      <c r="G21" s="5140">
        <v>91919.815680000014</v>
      </c>
      <c r="H21" s="5138"/>
      <c r="I21" s="5140"/>
    </row>
    <row r="22" spans="1:9" x14ac:dyDescent="0.25">
      <c r="A22" s="5141" t="s">
        <v>38</v>
      </c>
      <c r="B22" s="5120" t="s">
        <v>39</v>
      </c>
      <c r="C22" s="5142">
        <v>1.33</v>
      </c>
      <c r="D22" s="5143"/>
      <c r="E22" s="5135">
        <v>45959.907840000007</v>
      </c>
      <c r="F22" s="5135">
        <v>45106.427520000005</v>
      </c>
      <c r="G22" s="5135">
        <v>45959.907840000007</v>
      </c>
      <c r="H22" s="5143"/>
      <c r="I22" s="5135"/>
    </row>
    <row r="23" spans="1:9" x14ac:dyDescent="0.25">
      <c r="A23" s="5141" t="s">
        <v>40</v>
      </c>
      <c r="B23" s="5120" t="s">
        <v>41</v>
      </c>
      <c r="C23" s="5142">
        <v>1.63</v>
      </c>
      <c r="D23" s="5144"/>
      <c r="E23" s="5135">
        <v>56405.341440000004</v>
      </c>
      <c r="F23" s="5135">
        <v>55357.888320000005</v>
      </c>
      <c r="G23" s="5135">
        <v>56405.341440000004</v>
      </c>
      <c r="H23" s="5144"/>
      <c r="I23" s="5135"/>
    </row>
    <row r="24" spans="1:9" x14ac:dyDescent="0.25">
      <c r="A24" s="5141" t="s">
        <v>42</v>
      </c>
      <c r="B24" s="5123" t="s">
        <v>43</v>
      </c>
      <c r="C24" s="5145">
        <v>2.39</v>
      </c>
      <c r="D24" s="5146"/>
      <c r="E24" s="5147">
        <v>66850.775040000008</v>
      </c>
      <c r="F24" s="5147">
        <v>65609.349119999999</v>
      </c>
      <c r="G24" s="5148">
        <v>66850.775040000008</v>
      </c>
      <c r="H24" s="5146"/>
      <c r="I24" s="5147"/>
    </row>
    <row r="25" spans="1:9" x14ac:dyDescent="0.25">
      <c r="A25" s="5123"/>
      <c r="B25" s="5145"/>
      <c r="C25" s="5123"/>
      <c r="D25" s="5148"/>
      <c r="E25" s="5149"/>
      <c r="F25" s="5148"/>
      <c r="G25" s="5147"/>
      <c r="H25" s="5148"/>
      <c r="I25" s="5147"/>
    </row>
    <row r="26" spans="1:9" x14ac:dyDescent="0.25">
      <c r="A26" s="5150" t="s">
        <v>46</v>
      </c>
      <c r="B26" s="5151" t="s">
        <v>47</v>
      </c>
      <c r="C26" s="5150">
        <v>2.98</v>
      </c>
      <c r="D26" s="5152">
        <v>-8285.2800000000007</v>
      </c>
      <c r="E26" s="5153">
        <v>97639.15</v>
      </c>
      <c r="F26" s="5153">
        <v>97312.24</v>
      </c>
      <c r="G26" s="5154">
        <v>97639.15</v>
      </c>
      <c r="H26" s="5155">
        <v>-8612.1899999999878</v>
      </c>
      <c r="I26" s="5129">
        <v>-8612.1899999999878</v>
      </c>
    </row>
    <row r="27" spans="1:9" x14ac:dyDescent="0.25">
      <c r="A27" s="5128" t="s">
        <v>48</v>
      </c>
      <c r="B27" s="5128" t="s">
        <v>199</v>
      </c>
      <c r="C27" s="5156">
        <v>1.28</v>
      </c>
      <c r="D27" s="5127">
        <v>231777.5</v>
      </c>
      <c r="E27" s="5128">
        <v>59631.89</v>
      </c>
      <c r="F27" s="5128">
        <v>80254.58</v>
      </c>
      <c r="G27" s="5128">
        <v>98273.41</v>
      </c>
      <c r="H27" s="5127">
        <v>213758.67</v>
      </c>
      <c r="I27" s="5157"/>
    </row>
    <row r="28" spans="1:9" x14ac:dyDescent="0.25">
      <c r="A28" s="5128"/>
      <c r="B28" s="5123" t="s">
        <v>50</v>
      </c>
      <c r="C28" s="5156"/>
      <c r="D28" s="5127"/>
      <c r="E28" s="5128"/>
      <c r="F28" s="5128">
        <v>59454.07</v>
      </c>
      <c r="G28" s="5130">
        <v>98273.41</v>
      </c>
      <c r="H28" s="5127"/>
      <c r="I28" s="5158"/>
    </row>
    <row r="29" spans="1:9" x14ac:dyDescent="0.25">
      <c r="A29" s="5128"/>
      <c r="B29" s="5123" t="s">
        <v>51</v>
      </c>
      <c r="C29" s="5156"/>
      <c r="D29" s="5127"/>
      <c r="E29" s="5128"/>
      <c r="F29" s="5128">
        <v>20800.509999999998</v>
      </c>
      <c r="G29" s="5130"/>
      <c r="H29" s="5127"/>
      <c r="I29" s="5157"/>
    </row>
    <row r="30" spans="1:9" x14ac:dyDescent="0.25">
      <c r="A30" s="5150" t="s">
        <v>52</v>
      </c>
      <c r="B30" s="5150" t="s">
        <v>140</v>
      </c>
      <c r="C30" s="5151"/>
      <c r="D30" s="5159" t="s">
        <v>69</v>
      </c>
      <c r="E30" s="5150"/>
      <c r="F30" s="5150"/>
      <c r="G30" s="5151" t="s">
        <v>141</v>
      </c>
      <c r="H30" s="5159" t="s">
        <v>69</v>
      </c>
      <c r="I30" s="5154" t="s">
        <v>69</v>
      </c>
    </row>
    <row r="31" spans="1:9" x14ac:dyDescent="0.25">
      <c r="A31" s="5128"/>
      <c r="B31" s="5128" t="s">
        <v>305</v>
      </c>
      <c r="C31" s="5129">
        <v>0</v>
      </c>
      <c r="D31" s="5127">
        <v>48917.41</v>
      </c>
      <c r="E31" s="5128">
        <v>0</v>
      </c>
      <c r="F31" s="5128">
        <v>0</v>
      </c>
      <c r="G31" s="5130">
        <v>0</v>
      </c>
      <c r="H31" s="5127">
        <v>48917.41</v>
      </c>
      <c r="I31" s="5129"/>
    </row>
    <row r="32" spans="1:9" x14ac:dyDescent="0.25">
      <c r="A32" s="5121"/>
      <c r="B32" s="5136" t="s">
        <v>123</v>
      </c>
      <c r="C32" s="5132"/>
      <c r="D32" s="5133"/>
      <c r="E32" s="5121"/>
      <c r="F32" s="5121"/>
      <c r="G32" s="5132"/>
      <c r="H32" s="5133"/>
      <c r="I32" s="5134"/>
    </row>
    <row r="33" spans="1:9" x14ac:dyDescent="0.25">
      <c r="A33" s="5123"/>
      <c r="B33" s="5123" t="s">
        <v>50</v>
      </c>
      <c r="C33" s="5148">
        <v>0</v>
      </c>
      <c r="D33" s="5145"/>
      <c r="E33" s="5123">
        <v>0</v>
      </c>
      <c r="F33" s="5123">
        <v>0</v>
      </c>
      <c r="G33" s="5122">
        <v>0</v>
      </c>
      <c r="H33" s="5145"/>
      <c r="I33" s="5147"/>
    </row>
    <row r="34" spans="1:9" x14ac:dyDescent="0.25">
      <c r="A34" s="5123"/>
      <c r="B34" s="5123" t="s">
        <v>51</v>
      </c>
      <c r="C34" s="5122">
        <v>0</v>
      </c>
      <c r="D34" s="5145">
        <v>0</v>
      </c>
      <c r="E34" s="5123">
        <v>0</v>
      </c>
      <c r="F34" s="5123">
        <v>0</v>
      </c>
      <c r="G34" s="5122">
        <v>0</v>
      </c>
      <c r="H34" s="5145"/>
      <c r="I34" s="5140"/>
    </row>
    <row r="35" spans="1:9" x14ac:dyDescent="0.25">
      <c r="A35" s="5116" t="s">
        <v>56</v>
      </c>
      <c r="B35" s="5116"/>
      <c r="C35" s="5116"/>
      <c r="D35" s="5160"/>
      <c r="E35" s="5116"/>
      <c r="F35" s="5116"/>
      <c r="G35" s="5117"/>
      <c r="H35" s="5117"/>
      <c r="I35" s="5117"/>
    </row>
    <row r="36" spans="1:9" x14ac:dyDescent="0.25">
      <c r="A36" s="5116"/>
      <c r="B36" s="5116"/>
      <c r="C36" s="5116"/>
      <c r="D36" s="5160"/>
      <c r="E36" s="5116"/>
      <c r="F36" s="5116"/>
      <c r="G36" s="5117"/>
      <c r="H36" s="5117"/>
      <c r="I36" s="5117"/>
    </row>
    <row r="37" spans="1:9" x14ac:dyDescent="0.25">
      <c r="A37" s="5125" t="s">
        <v>57</v>
      </c>
      <c r="B37" s="5142" t="s">
        <v>58</v>
      </c>
      <c r="C37" s="5120" t="s">
        <v>62</v>
      </c>
      <c r="D37" s="5161" t="s">
        <v>60</v>
      </c>
      <c r="E37" s="5142" t="s">
        <v>61</v>
      </c>
      <c r="F37" s="5120" t="s">
        <v>62</v>
      </c>
      <c r="G37" s="5120"/>
      <c r="H37" s="5142" t="s">
        <v>915</v>
      </c>
      <c r="I37" s="5161"/>
    </row>
    <row r="38" spans="1:9" x14ac:dyDescent="0.25">
      <c r="A38" s="5121"/>
      <c r="B38" s="5132"/>
      <c r="C38" s="5136" t="s">
        <v>64</v>
      </c>
      <c r="D38" s="5162" t="s">
        <v>23</v>
      </c>
      <c r="E38" s="5137" t="s">
        <v>314</v>
      </c>
      <c r="F38" s="5136" t="s">
        <v>64</v>
      </c>
      <c r="G38" s="5136"/>
      <c r="H38" s="5137"/>
      <c r="I38" s="5162"/>
    </row>
    <row r="39" spans="1:9" x14ac:dyDescent="0.25">
      <c r="A39" s="5128"/>
      <c r="B39" s="5137" t="s">
        <v>66</v>
      </c>
      <c r="C39" s="5147">
        <v>4653</v>
      </c>
      <c r="D39" s="5123">
        <v>7350</v>
      </c>
      <c r="E39" s="5163">
        <v>1102.5</v>
      </c>
      <c r="F39" s="5140">
        <v>10900.5</v>
      </c>
      <c r="G39" s="5140"/>
      <c r="H39" s="5163">
        <v>10900.5</v>
      </c>
      <c r="I39" s="5162"/>
    </row>
    <row r="40" spans="1:9" x14ac:dyDescent="0.25">
      <c r="A40" s="5116" t="s">
        <v>237</v>
      </c>
      <c r="B40" s="5116"/>
      <c r="C40" s="5116"/>
      <c r="D40" s="5160"/>
      <c r="E40" s="5116"/>
      <c r="F40" s="5116"/>
      <c r="G40" s="5116"/>
      <c r="H40" s="5116"/>
      <c r="I40" s="5116"/>
    </row>
    <row r="41" spans="1:9" x14ac:dyDescent="0.25">
      <c r="A41" s="5116"/>
      <c r="B41" s="5116"/>
      <c r="C41" s="5116"/>
      <c r="D41" s="5160"/>
      <c r="E41" s="5116"/>
      <c r="F41" s="5116"/>
      <c r="G41" s="5116"/>
      <c r="H41" s="5116"/>
      <c r="I41" s="5116"/>
    </row>
    <row r="42" spans="1:9" x14ac:dyDescent="0.25">
      <c r="A42" s="5120" t="s">
        <v>69</v>
      </c>
      <c r="B42" s="5164" t="s">
        <v>70</v>
      </c>
      <c r="C42" s="5120" t="s">
        <v>71</v>
      </c>
      <c r="D42" s="5164" t="s">
        <v>72</v>
      </c>
      <c r="E42" s="5120" t="s">
        <v>73</v>
      </c>
      <c r="F42" s="5142" t="s">
        <v>74</v>
      </c>
      <c r="G42" s="5120" t="s">
        <v>238</v>
      </c>
      <c r="H42" s="5161" t="s">
        <v>76</v>
      </c>
      <c r="I42" s="5120" t="s">
        <v>19</v>
      </c>
    </row>
    <row r="43" spans="1:9" x14ac:dyDescent="0.25">
      <c r="A43" s="5121"/>
      <c r="B43" s="5133" t="s">
        <v>77</v>
      </c>
      <c r="C43" s="5121" t="s">
        <v>78</v>
      </c>
      <c r="D43" s="5133" t="s">
        <v>79</v>
      </c>
      <c r="E43" s="5121" t="s">
        <v>80</v>
      </c>
      <c r="F43" s="5132" t="s">
        <v>81</v>
      </c>
      <c r="G43" s="5121" t="s">
        <v>82</v>
      </c>
      <c r="H43" s="5165" t="s">
        <v>83</v>
      </c>
      <c r="I43" s="5121" t="s">
        <v>84</v>
      </c>
    </row>
    <row r="44" spans="1:9" x14ac:dyDescent="0.25">
      <c r="A44" s="5121"/>
      <c r="B44" s="5133"/>
      <c r="C44" s="5121"/>
      <c r="D44" s="5133"/>
      <c r="E44" s="5121"/>
      <c r="F44" s="5132" t="s">
        <v>85</v>
      </c>
      <c r="G44" s="5121" t="s">
        <v>86</v>
      </c>
      <c r="H44" s="5165"/>
      <c r="I44" s="5121" t="s">
        <v>30</v>
      </c>
    </row>
    <row r="45" spans="1:9" x14ac:dyDescent="0.25">
      <c r="A45" s="5121"/>
      <c r="B45" s="5133"/>
      <c r="C45" s="5121"/>
      <c r="D45" s="5166"/>
      <c r="E45" s="5136"/>
      <c r="F45" s="5137"/>
      <c r="G45" s="5136"/>
      <c r="H45" s="5162"/>
      <c r="I45" s="5121"/>
    </row>
    <row r="46" spans="1:9" x14ac:dyDescent="0.25">
      <c r="A46" s="5123">
        <v>1</v>
      </c>
      <c r="B46" s="5123" t="s">
        <v>88</v>
      </c>
      <c r="C46" s="5151">
        <v>25.1</v>
      </c>
      <c r="D46" s="5121">
        <v>-22643.86</v>
      </c>
      <c r="E46" s="5167">
        <v>180450.43</v>
      </c>
      <c r="F46" s="5136">
        <v>181229.07</v>
      </c>
      <c r="G46" s="5167">
        <v>180450.43</v>
      </c>
      <c r="H46" s="5121">
        <v>-21865.219999999972</v>
      </c>
      <c r="I46" s="5161">
        <v>-21865.219999999972</v>
      </c>
    </row>
    <row r="47" spans="1:9" x14ac:dyDescent="0.25">
      <c r="A47" s="5121">
        <v>2</v>
      </c>
      <c r="B47" s="5121" t="s">
        <v>89</v>
      </c>
      <c r="C47" s="5116">
        <v>154.13460000000001</v>
      </c>
      <c r="D47" s="5120">
        <v>-108257.69</v>
      </c>
      <c r="E47" s="5117">
        <v>302772.05</v>
      </c>
      <c r="F47" s="5121">
        <v>305922.82</v>
      </c>
      <c r="G47" s="5117">
        <v>302772.05</v>
      </c>
      <c r="H47" s="5120">
        <v>-105106.91999999998</v>
      </c>
      <c r="I47" s="5161">
        <v>-105106.91999999998</v>
      </c>
    </row>
    <row r="48" spans="1:9" x14ac:dyDescent="0.25">
      <c r="A48" s="5123"/>
      <c r="B48" s="5123" t="s">
        <v>90</v>
      </c>
      <c r="C48" s="5151"/>
      <c r="D48" s="5120" t="s">
        <v>69</v>
      </c>
      <c r="E48" s="5122"/>
      <c r="F48" s="5123"/>
      <c r="G48" s="5122"/>
      <c r="H48" s="5120" t="s">
        <v>69</v>
      </c>
      <c r="I48" s="5161" t="s">
        <v>69</v>
      </c>
    </row>
    <row r="49" spans="1:9" x14ac:dyDescent="0.25">
      <c r="A49" s="5123">
        <v>3</v>
      </c>
      <c r="B49" s="5123" t="s">
        <v>91</v>
      </c>
      <c r="C49" s="5151">
        <v>49.228999999999999</v>
      </c>
      <c r="D49" s="5123">
        <v>-242756.26</v>
      </c>
      <c r="E49" s="5122">
        <v>964134.7</v>
      </c>
      <c r="F49" s="5123">
        <v>949640.74</v>
      </c>
      <c r="G49" s="5122">
        <v>964134.7</v>
      </c>
      <c r="H49" s="5123">
        <v>-257250.21999999997</v>
      </c>
      <c r="I49" s="5123">
        <v>-257250.21999999997</v>
      </c>
    </row>
    <row r="50" spans="1:9" x14ac:dyDescent="0.25">
      <c r="A50" s="5116" t="s">
        <v>239</v>
      </c>
      <c r="B50" s="5116"/>
      <c r="C50" s="5116"/>
      <c r="D50" s="5116"/>
      <c r="E50" s="5116"/>
      <c r="F50" s="5116"/>
      <c r="G50" s="5116"/>
      <c r="H50" s="5116"/>
      <c r="I50" s="5116"/>
    </row>
    <row r="51" spans="1:9" x14ac:dyDescent="0.25">
      <c r="A51" s="5119" t="s">
        <v>240</v>
      </c>
      <c r="B51" s="5116"/>
      <c r="C51" s="5116"/>
      <c r="D51" s="5116"/>
      <c r="E51" s="5116"/>
      <c r="F51" s="5116"/>
      <c r="G51" s="5116"/>
      <c r="H51" s="5116"/>
      <c r="I51" s="5116"/>
    </row>
    <row r="52" spans="1:9" x14ac:dyDescent="0.25">
      <c r="A52" s="5164" t="s">
        <v>12</v>
      </c>
      <c r="B52" s="5120" t="s">
        <v>94</v>
      </c>
      <c r="C52" s="5142" t="s">
        <v>95</v>
      </c>
      <c r="D52" s="5142"/>
      <c r="E52" s="5142"/>
      <c r="F52" s="5164" t="s">
        <v>206</v>
      </c>
      <c r="G52" s="5142"/>
      <c r="H52" s="5161"/>
      <c r="I52" s="5120" t="s">
        <v>97</v>
      </c>
    </row>
    <row r="53" spans="1:9" x14ac:dyDescent="0.25">
      <c r="A53" s="5133" t="s">
        <v>98</v>
      </c>
      <c r="B53" s="5121" t="s">
        <v>99</v>
      </c>
      <c r="C53" s="5132"/>
      <c r="D53" s="5132"/>
      <c r="E53" s="5132"/>
      <c r="F53" s="5133" t="s">
        <v>207</v>
      </c>
      <c r="G53" s="5132"/>
      <c r="H53" s="5165"/>
      <c r="I53" s="5121" t="s">
        <v>101</v>
      </c>
    </row>
    <row r="54" spans="1:9" x14ac:dyDescent="0.25">
      <c r="A54" s="5133"/>
      <c r="B54" s="5121"/>
      <c r="C54" s="5132"/>
      <c r="D54" s="5132"/>
      <c r="E54" s="5132"/>
      <c r="F54" s="5133" t="s">
        <v>241</v>
      </c>
      <c r="G54" s="5132"/>
      <c r="H54" s="5165"/>
      <c r="I54" s="5121"/>
    </row>
    <row r="55" spans="1:9" x14ac:dyDescent="0.25">
      <c r="A55" s="5133"/>
      <c r="B55" s="5136"/>
      <c r="C55" s="5132"/>
      <c r="D55" s="5132"/>
      <c r="E55" s="5132"/>
      <c r="F55" s="5133" t="s">
        <v>242</v>
      </c>
      <c r="G55" s="5132"/>
      <c r="H55" s="5165"/>
      <c r="I55" s="5121"/>
    </row>
    <row r="56" spans="1:9" x14ac:dyDescent="0.25">
      <c r="A56" s="5168" t="s">
        <v>103</v>
      </c>
      <c r="B56" s="5119"/>
      <c r="C56" s="5124" t="s">
        <v>104</v>
      </c>
      <c r="D56" s="5169"/>
      <c r="E56" s="5170"/>
      <c r="F56" s="5142"/>
      <c r="G56" s="5142"/>
      <c r="H56" s="5142"/>
      <c r="I56" s="5120"/>
    </row>
    <row r="57" spans="1:9" x14ac:dyDescent="0.25">
      <c r="A57" s="5171"/>
      <c r="B57" s="5132"/>
      <c r="C57" s="5133" t="s">
        <v>55</v>
      </c>
      <c r="D57" s="5132"/>
      <c r="E57" s="5165"/>
      <c r="F57" s="5132" t="s">
        <v>69</v>
      </c>
      <c r="G57" s="5172"/>
      <c r="H57" s="5132" t="s">
        <v>69</v>
      </c>
      <c r="I57" s="5121" t="s">
        <v>69</v>
      </c>
    </row>
    <row r="58" spans="1:9" x14ac:dyDescent="0.25">
      <c r="A58" s="5171" t="s">
        <v>105</v>
      </c>
      <c r="B58" s="5173">
        <v>42367</v>
      </c>
      <c r="C58" s="5133" t="s">
        <v>1274</v>
      </c>
      <c r="D58" s="5132"/>
      <c r="E58" s="5165"/>
      <c r="F58" s="5132"/>
      <c r="G58" s="5172">
        <v>26.757934038581205</v>
      </c>
      <c r="H58" s="5132"/>
      <c r="I58" s="5121">
        <v>73100</v>
      </c>
    </row>
    <row r="59" spans="1:9" x14ac:dyDescent="0.25">
      <c r="A59" s="5115"/>
      <c r="B59" s="5173"/>
      <c r="C59" s="5133" t="s">
        <v>1275</v>
      </c>
      <c r="D59" s="5132"/>
      <c r="E59" s="5165"/>
      <c r="F59" s="5132"/>
      <c r="G59" s="5172" t="s">
        <v>69</v>
      </c>
      <c r="H59" s="5132"/>
      <c r="I59" s="5121">
        <v>25173.41</v>
      </c>
    </row>
    <row r="60" spans="1:9" x14ac:dyDescent="0.25">
      <c r="A60" s="5171" t="s">
        <v>38</v>
      </c>
      <c r="B60" s="5173" t="s">
        <v>1276</v>
      </c>
      <c r="C60" s="5133" t="s">
        <v>1203</v>
      </c>
      <c r="D60" s="5132"/>
      <c r="E60" s="5165"/>
      <c r="F60" s="5132"/>
      <c r="G60" s="5172"/>
      <c r="H60" s="5132"/>
      <c r="I60" s="5121"/>
    </row>
    <row r="61" spans="1:9" x14ac:dyDescent="0.25">
      <c r="A61" s="5174"/>
      <c r="B61" s="5132"/>
      <c r="C61" s="5127" t="s">
        <v>111</v>
      </c>
      <c r="D61" s="5130"/>
      <c r="E61" s="5175"/>
      <c r="F61" s="5119"/>
      <c r="G61" s="5176">
        <v>26.757934038581205</v>
      </c>
      <c r="H61" s="5119"/>
      <c r="I61" s="5128">
        <v>98273.41</v>
      </c>
    </row>
    <row r="62" spans="1:9" x14ac:dyDescent="0.25">
      <c r="A62" s="5120"/>
      <c r="B62" s="5120"/>
      <c r="C62" s="5164"/>
      <c r="D62" s="5142"/>
      <c r="E62" s="5161"/>
      <c r="F62" s="5164"/>
      <c r="G62" s="5142"/>
      <c r="H62" s="5161"/>
      <c r="I62" s="5177"/>
    </row>
    <row r="63" spans="1:9" x14ac:dyDescent="0.25">
      <c r="A63" s="5120" t="s">
        <v>46</v>
      </c>
      <c r="B63" s="5125" t="s">
        <v>112</v>
      </c>
      <c r="C63" s="5124" t="s">
        <v>113</v>
      </c>
      <c r="D63" s="5142"/>
      <c r="E63" s="5161"/>
      <c r="F63" s="5164" t="s">
        <v>114</v>
      </c>
      <c r="G63" s="5142"/>
      <c r="H63" s="5161"/>
      <c r="I63" s="5120"/>
    </row>
    <row r="64" spans="1:9" x14ac:dyDescent="0.25">
      <c r="A64" s="5174"/>
      <c r="B64" s="5136" t="s">
        <v>112</v>
      </c>
      <c r="C64" s="5166" t="s">
        <v>111</v>
      </c>
      <c r="D64" s="5137"/>
      <c r="E64" s="5162"/>
      <c r="F64" s="5166" t="s">
        <v>69</v>
      </c>
      <c r="G64" s="5137">
        <v>0</v>
      </c>
      <c r="H64" s="5162"/>
      <c r="I64" s="5136">
        <v>0</v>
      </c>
    </row>
    <row r="65" spans="1:9" x14ac:dyDescent="0.25">
      <c r="A65" s="5178"/>
      <c r="B65" s="5132"/>
      <c r="C65" s="5132"/>
      <c r="D65" s="5132"/>
      <c r="E65" s="5132"/>
      <c r="F65" s="5132"/>
      <c r="G65" s="5132"/>
      <c r="H65" s="5132"/>
      <c r="I65" s="5132"/>
    </row>
    <row r="66" spans="1:9" x14ac:dyDescent="0.25">
      <c r="A66" s="5117" t="s">
        <v>518</v>
      </c>
      <c r="B66" s="5117"/>
      <c r="C66" s="5117" t="s">
        <v>446</v>
      </c>
      <c r="D66" s="5179" t="s">
        <v>116</v>
      </c>
      <c r="E66" s="5115"/>
      <c r="F66" s="5117" t="s">
        <v>117</v>
      </c>
      <c r="G66" s="5117" t="s">
        <v>251</v>
      </c>
      <c r="H66" s="5117"/>
      <c r="I66" s="5117" t="s">
        <v>252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J37" sqref="J37"/>
    </sheetView>
  </sheetViews>
  <sheetFormatPr defaultRowHeight="15" x14ac:dyDescent="0.25"/>
  <cols>
    <col min="2" max="2" width="66.7109375" customWidth="1"/>
    <col min="9" max="9" width="18" bestFit="1" customWidth="1"/>
  </cols>
  <sheetData>
    <row r="1" spans="1:9" x14ac:dyDescent="0.25">
      <c r="A1" s="1818" t="s">
        <v>0</v>
      </c>
      <c r="B1" s="1818"/>
      <c r="C1" s="1818"/>
      <c r="D1" s="1818"/>
      <c r="E1" s="1818"/>
      <c r="F1" s="1818"/>
      <c r="G1" s="1818"/>
      <c r="H1" s="1818"/>
      <c r="I1" s="1819"/>
    </row>
    <row r="2" spans="1:9" x14ac:dyDescent="0.25">
      <c r="A2" s="1818" t="s">
        <v>1</v>
      </c>
      <c r="B2" s="1818"/>
      <c r="C2" s="1818"/>
      <c r="D2" s="1818"/>
      <c r="E2" s="1818"/>
      <c r="F2" s="1818"/>
      <c r="G2" s="1818"/>
      <c r="H2" s="1818"/>
      <c r="I2" s="1820"/>
    </row>
    <row r="3" spans="1:9" x14ac:dyDescent="0.25">
      <c r="A3" s="1818" t="s">
        <v>2</v>
      </c>
      <c r="B3" s="1818"/>
      <c r="C3" s="1818"/>
      <c r="D3" s="1818"/>
      <c r="E3" s="1818"/>
      <c r="F3" s="1818"/>
      <c r="G3" s="1818"/>
      <c r="H3" s="1818"/>
      <c r="I3" s="1819"/>
    </row>
    <row r="4" spans="1:9" x14ac:dyDescent="0.25">
      <c r="A4" s="1818" t="s">
        <v>3</v>
      </c>
      <c r="B4" s="1818"/>
      <c r="C4" s="1818"/>
      <c r="D4" s="1818"/>
      <c r="E4" s="1818"/>
      <c r="F4" s="1818"/>
      <c r="G4" s="1818"/>
      <c r="H4" s="1818"/>
      <c r="I4" s="1819"/>
    </row>
    <row r="5" spans="1:9" x14ac:dyDescent="0.25">
      <c r="A5" s="1819" t="s">
        <v>4</v>
      </c>
      <c r="B5" s="1819"/>
      <c r="C5" s="1819"/>
      <c r="D5" s="1819"/>
      <c r="E5" s="1819"/>
      <c r="F5" s="1819"/>
      <c r="G5" s="1819"/>
      <c r="H5" s="1819"/>
      <c r="I5" s="1819"/>
    </row>
    <row r="6" spans="1:9" x14ac:dyDescent="0.25">
      <c r="A6" s="1818" t="s">
        <v>583</v>
      </c>
      <c r="B6" s="1819"/>
      <c r="C6" s="1819"/>
      <c r="D6" s="1819"/>
      <c r="E6" s="1819"/>
      <c r="F6" s="1819"/>
      <c r="G6" s="1819"/>
      <c r="H6" s="1819"/>
      <c r="I6" s="1819"/>
    </row>
    <row r="7" spans="1:9" x14ac:dyDescent="0.25">
      <c r="A7" s="1819" t="s">
        <v>584</v>
      </c>
      <c r="B7" s="1819"/>
      <c r="C7" s="1819"/>
      <c r="D7" s="1819"/>
      <c r="E7" s="1819"/>
      <c r="F7" s="1819"/>
      <c r="G7" s="1819"/>
      <c r="H7" s="1819"/>
      <c r="I7" s="1819"/>
    </row>
    <row r="8" spans="1:9" x14ac:dyDescent="0.25">
      <c r="A8" s="1819" t="s">
        <v>585</v>
      </c>
      <c r="B8" s="1819"/>
      <c r="C8" s="1819"/>
      <c r="D8" s="1819"/>
      <c r="E8" s="1819"/>
      <c r="F8" s="1819"/>
      <c r="G8" s="1819"/>
      <c r="H8" s="1819"/>
      <c r="I8" s="1819"/>
    </row>
    <row r="9" spans="1:9" x14ac:dyDescent="0.25">
      <c r="A9" s="1819" t="s">
        <v>586</v>
      </c>
      <c r="B9" s="1819"/>
      <c r="C9" s="1819"/>
      <c r="D9" s="1819"/>
      <c r="E9" s="1819"/>
      <c r="F9" s="1819"/>
      <c r="G9" s="1819"/>
      <c r="H9" s="1821"/>
      <c r="I9" s="1821"/>
    </row>
    <row r="10" spans="1:9" x14ac:dyDescent="0.25">
      <c r="A10" s="1818" t="s">
        <v>9</v>
      </c>
      <c r="B10" s="1818"/>
      <c r="C10" s="1818"/>
      <c r="D10" s="1818"/>
      <c r="E10" s="1818"/>
      <c r="F10" s="1818"/>
      <c r="G10" s="1818"/>
      <c r="H10" s="1822"/>
      <c r="I10" s="1822"/>
    </row>
    <row r="11" spans="1:9" x14ac:dyDescent="0.25">
      <c r="A11" s="1818" t="s">
        <v>10</v>
      </c>
      <c r="B11" s="1818"/>
      <c r="C11" s="1818"/>
      <c r="D11" s="1818"/>
      <c r="E11" s="1818"/>
      <c r="F11" s="1818"/>
      <c r="G11" s="1818"/>
      <c r="H11" s="1818"/>
      <c r="I11" s="1818"/>
    </row>
    <row r="12" spans="1:9" x14ac:dyDescent="0.25">
      <c r="A12" s="1818"/>
      <c r="B12" s="1822" t="s">
        <v>126</v>
      </c>
      <c r="C12" s="1818"/>
      <c r="D12" s="1818"/>
      <c r="E12" s="1818"/>
      <c r="F12" s="1818"/>
      <c r="G12" s="1818"/>
      <c r="H12" s="1818"/>
      <c r="I12" s="1818"/>
    </row>
    <row r="13" spans="1:9" x14ac:dyDescent="0.25">
      <c r="A13" s="1823" t="s">
        <v>12</v>
      </c>
      <c r="B13" s="1823" t="s">
        <v>13</v>
      </c>
      <c r="C13" s="1823" t="s">
        <v>14</v>
      </c>
      <c r="D13" s="1823" t="s">
        <v>15</v>
      </c>
      <c r="E13" s="1823" t="s">
        <v>16</v>
      </c>
      <c r="F13" s="1823" t="s">
        <v>17</v>
      </c>
      <c r="G13" s="1823" t="s">
        <v>18</v>
      </c>
      <c r="H13" s="1823" t="s">
        <v>15</v>
      </c>
      <c r="I13" s="1823" t="s">
        <v>19</v>
      </c>
    </row>
    <row r="14" spans="1:9" x14ac:dyDescent="0.25">
      <c r="A14" s="1824" t="s">
        <v>20</v>
      </c>
      <c r="B14" s="1824"/>
      <c r="C14" s="1824" t="s">
        <v>127</v>
      </c>
      <c r="D14" s="1824" t="s">
        <v>22</v>
      </c>
      <c r="E14" s="1824" t="s">
        <v>23</v>
      </c>
      <c r="F14" s="1824" t="s">
        <v>23</v>
      </c>
      <c r="G14" s="1824" t="s">
        <v>24</v>
      </c>
      <c r="H14" s="1824" t="s">
        <v>25</v>
      </c>
      <c r="I14" s="1824" t="s">
        <v>129</v>
      </c>
    </row>
    <row r="15" spans="1:9" x14ac:dyDescent="0.25">
      <c r="A15" s="1824"/>
      <c r="B15" s="1824"/>
      <c r="C15" s="1824" t="s">
        <v>27</v>
      </c>
      <c r="D15" s="1824" t="s">
        <v>28</v>
      </c>
      <c r="E15" s="1824"/>
      <c r="F15" s="1824"/>
      <c r="G15" s="1824" t="s">
        <v>29</v>
      </c>
      <c r="H15" s="1824" t="s">
        <v>30</v>
      </c>
      <c r="I15" s="1824" t="s">
        <v>131</v>
      </c>
    </row>
    <row r="16" spans="1:9" x14ac:dyDescent="0.25">
      <c r="A16" s="1824"/>
      <c r="B16" s="1824"/>
      <c r="C16" s="1824" t="s">
        <v>32</v>
      </c>
      <c r="D16" s="1824" t="s">
        <v>33</v>
      </c>
      <c r="E16" s="1824" t="s">
        <v>33</v>
      </c>
      <c r="F16" s="1824" t="s">
        <v>33</v>
      </c>
      <c r="G16" s="1824" t="s">
        <v>33</v>
      </c>
      <c r="H16" s="1824" t="s">
        <v>33</v>
      </c>
      <c r="I16" s="1824" t="s">
        <v>30</v>
      </c>
    </row>
    <row r="17" spans="1:9" x14ac:dyDescent="0.25">
      <c r="A17" s="1825">
        <v>1</v>
      </c>
      <c r="B17" s="1826">
        <v>2</v>
      </c>
      <c r="C17" s="1825">
        <v>3</v>
      </c>
      <c r="D17" s="1826">
        <v>4</v>
      </c>
      <c r="E17" s="1825">
        <v>5</v>
      </c>
      <c r="F17" s="1826">
        <v>6</v>
      </c>
      <c r="G17" s="1825">
        <v>7</v>
      </c>
      <c r="H17" s="1826">
        <v>8</v>
      </c>
      <c r="I17" s="1826">
        <v>9</v>
      </c>
    </row>
    <row r="18" spans="1:9" x14ac:dyDescent="0.25">
      <c r="A18" s="1827">
        <v>1</v>
      </c>
      <c r="B18" s="1827" t="s">
        <v>176</v>
      </c>
      <c r="C18" s="1827"/>
      <c r="D18" s="1828" t="s">
        <v>69</v>
      </c>
      <c r="E18" s="1829" t="s">
        <v>69</v>
      </c>
      <c r="F18" s="1827" t="s">
        <v>69</v>
      </c>
      <c r="G18" s="1827"/>
      <c r="H18" s="1828" t="s">
        <v>69</v>
      </c>
      <c r="I18" s="1829"/>
    </row>
    <row r="19" spans="1:9" x14ac:dyDescent="0.25">
      <c r="A19" s="1830"/>
      <c r="B19" s="1830" t="s">
        <v>177</v>
      </c>
      <c r="C19" s="1830">
        <v>7.97</v>
      </c>
      <c r="D19" s="1831">
        <v>-406.86</v>
      </c>
      <c r="E19" s="1831">
        <v>322848.96000000002</v>
      </c>
      <c r="F19" s="1832">
        <v>318901.34000000003</v>
      </c>
      <c r="G19" s="1831">
        <v>322848.96000000002</v>
      </c>
      <c r="H19" s="1833">
        <v>-4354.4799999999814</v>
      </c>
      <c r="I19" s="1831">
        <v>-4354.4799999999814</v>
      </c>
    </row>
    <row r="20" spans="1:9" x14ac:dyDescent="0.25">
      <c r="A20" s="1834" t="s">
        <v>105</v>
      </c>
      <c r="B20" s="1835" t="s">
        <v>37</v>
      </c>
      <c r="C20" s="1836">
        <v>2.62</v>
      </c>
      <c r="D20" s="1837"/>
      <c r="E20" s="1838">
        <v>106540.15680000001</v>
      </c>
      <c r="F20" s="1837">
        <v>105237.44220000002</v>
      </c>
      <c r="G20" s="1837">
        <v>106540.15680000001</v>
      </c>
      <c r="H20" s="1839">
        <v>-1302.7145999999921</v>
      </c>
      <c r="I20" s="1837"/>
    </row>
    <row r="21" spans="1:9" x14ac:dyDescent="0.25">
      <c r="A21" s="1840" t="s">
        <v>38</v>
      </c>
      <c r="B21" s="1823" t="s">
        <v>39</v>
      </c>
      <c r="C21" s="1841">
        <v>1.33</v>
      </c>
      <c r="D21" s="1842"/>
      <c r="E21" s="1842">
        <v>54884.323200000006</v>
      </c>
      <c r="F21" s="1842">
        <v>54213.227800000008</v>
      </c>
      <c r="G21" s="1842">
        <v>54884.323200000006</v>
      </c>
      <c r="H21" s="1843">
        <v>-671.09539999999834</v>
      </c>
      <c r="I21" s="1842"/>
    </row>
    <row r="22" spans="1:9" x14ac:dyDescent="0.25">
      <c r="A22" s="1840" t="s">
        <v>40</v>
      </c>
      <c r="B22" s="1823" t="s">
        <v>41</v>
      </c>
      <c r="C22" s="1841">
        <v>1.63</v>
      </c>
      <c r="D22" s="1844"/>
      <c r="E22" s="1842">
        <v>65538.33888000001</v>
      </c>
      <c r="F22" s="1842">
        <v>64736.972020000008</v>
      </c>
      <c r="G22" s="1844">
        <v>65538.33888000001</v>
      </c>
      <c r="H22" s="1845">
        <v>-801.36686000000191</v>
      </c>
      <c r="I22" s="1844"/>
    </row>
    <row r="23" spans="1:9" x14ac:dyDescent="0.25">
      <c r="A23" s="1846" t="s">
        <v>42</v>
      </c>
      <c r="B23" s="1826" t="s">
        <v>43</v>
      </c>
      <c r="C23" s="1825">
        <v>2.39</v>
      </c>
      <c r="D23" s="1844"/>
      <c r="E23" s="1844">
        <v>95886.14112</v>
      </c>
      <c r="F23" s="1844">
        <v>94713.697979999997</v>
      </c>
      <c r="G23" s="1847">
        <v>95886.14112</v>
      </c>
      <c r="H23" s="1848">
        <v>-1172.443140000003</v>
      </c>
      <c r="I23" s="1844"/>
    </row>
    <row r="24" spans="1:9" x14ac:dyDescent="0.25">
      <c r="A24" s="1830" t="s">
        <v>46</v>
      </c>
      <c r="B24" s="1818" t="s">
        <v>47</v>
      </c>
      <c r="C24" s="1830">
        <v>2.98</v>
      </c>
      <c r="D24" s="1831">
        <v>-13463.48</v>
      </c>
      <c r="E24" s="1849">
        <v>120713.96</v>
      </c>
      <c r="F24" s="1850">
        <v>120122.71</v>
      </c>
      <c r="G24" s="1831">
        <v>120713.96</v>
      </c>
      <c r="H24" s="1850">
        <v>-14054.729999999996</v>
      </c>
      <c r="I24" s="1831">
        <v>-14054.729999999996</v>
      </c>
    </row>
    <row r="25" spans="1:9" x14ac:dyDescent="0.25">
      <c r="A25" s="1830" t="s">
        <v>48</v>
      </c>
      <c r="B25" s="1830" t="s">
        <v>137</v>
      </c>
      <c r="C25" s="1853">
        <v>1.82</v>
      </c>
      <c r="D25" s="1831">
        <v>240481.54</v>
      </c>
      <c r="E25" s="1830">
        <v>73724.44</v>
      </c>
      <c r="F25" s="1830">
        <v>75157.16</v>
      </c>
      <c r="G25" s="1832">
        <v>28116.16</v>
      </c>
      <c r="H25" s="1831">
        <v>287522.54000000004</v>
      </c>
      <c r="I25" s="1852"/>
    </row>
    <row r="26" spans="1:9" x14ac:dyDescent="0.25">
      <c r="A26" s="1854"/>
      <c r="B26" s="1823" t="s">
        <v>50</v>
      </c>
      <c r="C26" s="1855"/>
      <c r="D26" s="1833"/>
      <c r="E26" s="1830">
        <v>0</v>
      </c>
      <c r="F26" s="1830">
        <v>73117.88</v>
      </c>
      <c r="G26" s="1830">
        <v>28116.16</v>
      </c>
      <c r="H26" s="1833"/>
      <c r="I26" s="1856"/>
    </row>
    <row r="27" spans="1:9" x14ac:dyDescent="0.25">
      <c r="A27" s="1857"/>
      <c r="B27" s="1826" t="s">
        <v>51</v>
      </c>
      <c r="C27" s="1858"/>
      <c r="D27" s="1859"/>
      <c r="E27" s="1857">
        <v>0</v>
      </c>
      <c r="F27" s="1860">
        <v>2039.28</v>
      </c>
      <c r="G27" s="1861"/>
      <c r="H27" s="1859"/>
      <c r="I27" s="1856"/>
    </row>
    <row r="28" spans="1:9" x14ac:dyDescent="0.25">
      <c r="A28" s="1857" t="s">
        <v>52</v>
      </c>
      <c r="B28" s="1857" t="s">
        <v>574</v>
      </c>
      <c r="C28" s="1856"/>
      <c r="D28" s="1857">
        <v>221529.65</v>
      </c>
      <c r="E28" s="1826">
        <v>0</v>
      </c>
      <c r="F28" s="1826">
        <v>63.7</v>
      </c>
      <c r="G28" s="1860">
        <v>0</v>
      </c>
      <c r="H28" s="1857">
        <v>221593.35</v>
      </c>
      <c r="I28" s="1856"/>
    </row>
    <row r="29" spans="1:9" x14ac:dyDescent="0.25">
      <c r="A29" s="1826"/>
      <c r="B29" s="1835" t="s">
        <v>587</v>
      </c>
      <c r="C29" s="1847"/>
      <c r="D29" s="1863" t="s">
        <v>69</v>
      </c>
      <c r="E29" s="1826">
        <v>0</v>
      </c>
      <c r="F29" s="1826">
        <v>63.7</v>
      </c>
      <c r="G29" s="1825">
        <v>0</v>
      </c>
      <c r="H29" s="1864"/>
      <c r="I29" s="1844"/>
    </row>
    <row r="30" spans="1:9" x14ac:dyDescent="0.25">
      <c r="A30" s="1818" t="s">
        <v>56</v>
      </c>
      <c r="B30" s="1818"/>
      <c r="C30" s="1818"/>
      <c r="D30" s="1865"/>
      <c r="E30" s="1818"/>
      <c r="F30" s="1818"/>
      <c r="G30" s="1821"/>
      <c r="H30" s="1821"/>
      <c r="I30" s="1866"/>
    </row>
    <row r="31" spans="1:9" x14ac:dyDescent="0.25">
      <c r="A31" s="1827" t="s">
        <v>182</v>
      </c>
      <c r="B31" s="1841" t="s">
        <v>58</v>
      </c>
      <c r="C31" s="1823" t="s">
        <v>62</v>
      </c>
      <c r="D31" s="1867" t="s">
        <v>60</v>
      </c>
      <c r="E31" s="1841" t="s">
        <v>61</v>
      </c>
      <c r="F31" s="1823" t="s">
        <v>62</v>
      </c>
      <c r="G31" s="1823"/>
      <c r="H31" s="1841" t="s">
        <v>184</v>
      </c>
      <c r="I31" s="1867"/>
    </row>
    <row r="32" spans="1:9" x14ac:dyDescent="0.25">
      <c r="A32" s="1824"/>
      <c r="B32" s="1821"/>
      <c r="C32" s="1835" t="s">
        <v>64</v>
      </c>
      <c r="D32" s="1868" t="s">
        <v>23</v>
      </c>
      <c r="E32" s="1836" t="s">
        <v>314</v>
      </c>
      <c r="F32" s="1835" t="s">
        <v>30</v>
      </c>
      <c r="G32" s="1835"/>
      <c r="H32" s="1836"/>
      <c r="I32" s="1868"/>
    </row>
    <row r="33" spans="1:9" x14ac:dyDescent="0.25">
      <c r="A33" s="1830"/>
      <c r="B33" s="1836" t="s">
        <v>66</v>
      </c>
      <c r="C33" s="1844">
        <v>4653</v>
      </c>
      <c r="D33" s="1868">
        <v>7350</v>
      </c>
      <c r="E33" s="1869">
        <v>1102.5</v>
      </c>
      <c r="F33" s="1837">
        <v>10900.5</v>
      </c>
      <c r="G33" s="1837"/>
      <c r="H33" s="1869">
        <v>10900.5</v>
      </c>
      <c r="I33" s="1868"/>
    </row>
    <row r="34" spans="1:9" x14ac:dyDescent="0.25">
      <c r="A34" s="1818" t="s">
        <v>237</v>
      </c>
      <c r="B34" s="1818"/>
      <c r="C34" s="1818"/>
      <c r="D34" s="1865"/>
      <c r="E34" s="1818"/>
      <c r="F34" s="1818"/>
      <c r="G34" s="1818"/>
      <c r="H34" s="1818"/>
      <c r="I34" s="1818"/>
    </row>
    <row r="35" spans="1:9" x14ac:dyDescent="0.25">
      <c r="A35" s="1823" t="s">
        <v>69</v>
      </c>
      <c r="B35" s="1870" t="s">
        <v>70</v>
      </c>
      <c r="C35" s="1823" t="s">
        <v>71</v>
      </c>
      <c r="D35" s="1841" t="s">
        <v>72</v>
      </c>
      <c r="E35" s="1823" t="s">
        <v>73</v>
      </c>
      <c r="F35" s="1841" t="s">
        <v>74</v>
      </c>
      <c r="G35" s="1823" t="s">
        <v>238</v>
      </c>
      <c r="H35" s="1841" t="s">
        <v>76</v>
      </c>
      <c r="I35" s="1823" t="s">
        <v>19</v>
      </c>
    </row>
    <row r="36" spans="1:9" x14ac:dyDescent="0.25">
      <c r="A36" s="1824"/>
      <c r="B36" s="1871" t="s">
        <v>77</v>
      </c>
      <c r="C36" s="1824" t="s">
        <v>78</v>
      </c>
      <c r="D36" s="1821" t="s">
        <v>79</v>
      </c>
      <c r="E36" s="1824" t="s">
        <v>80</v>
      </c>
      <c r="F36" s="1821" t="s">
        <v>81</v>
      </c>
      <c r="G36" s="1824" t="s">
        <v>82</v>
      </c>
      <c r="H36" s="1821" t="s">
        <v>83</v>
      </c>
      <c r="I36" s="1824" t="s">
        <v>186</v>
      </c>
    </row>
    <row r="37" spans="1:9" x14ac:dyDescent="0.25">
      <c r="A37" s="1824"/>
      <c r="B37" s="1871"/>
      <c r="C37" s="1824"/>
      <c r="D37" s="1821"/>
      <c r="E37" s="1824"/>
      <c r="F37" s="1821" t="s">
        <v>85</v>
      </c>
      <c r="G37" s="1835" t="s">
        <v>86</v>
      </c>
      <c r="H37" s="1821"/>
      <c r="I37" s="1824" t="s">
        <v>30</v>
      </c>
    </row>
    <row r="38" spans="1:9" x14ac:dyDescent="0.25">
      <c r="A38" s="1826"/>
      <c r="B38" s="1826"/>
      <c r="C38" s="1860"/>
      <c r="D38" s="1823"/>
      <c r="E38" s="1825"/>
      <c r="F38" s="1826"/>
      <c r="G38" s="1825"/>
      <c r="H38" s="1826"/>
      <c r="I38" s="1823"/>
    </row>
    <row r="39" spans="1:9" x14ac:dyDescent="0.25">
      <c r="A39" s="1826">
        <v>1</v>
      </c>
      <c r="B39" s="1826" t="s">
        <v>88</v>
      </c>
      <c r="C39" s="1860">
        <v>25.1</v>
      </c>
      <c r="D39" s="1823">
        <v>-49689.09</v>
      </c>
      <c r="E39" s="1872">
        <v>250151.38</v>
      </c>
      <c r="F39" s="1826">
        <v>255591.74</v>
      </c>
      <c r="G39" s="1872">
        <v>250151.38</v>
      </c>
      <c r="H39" s="1824">
        <v>-44248.73000000001</v>
      </c>
      <c r="I39" s="1823">
        <v>-44248.73000000001</v>
      </c>
    </row>
    <row r="40" spans="1:9" x14ac:dyDescent="0.25">
      <c r="A40" s="1824">
        <v>2</v>
      </c>
      <c r="B40" s="1824" t="s">
        <v>89</v>
      </c>
      <c r="C40" s="1818">
        <v>154.13460000000001</v>
      </c>
      <c r="D40" s="1823">
        <v>-117075.09</v>
      </c>
      <c r="E40" s="1819">
        <v>381776.29</v>
      </c>
      <c r="F40" s="1824">
        <v>379128.18</v>
      </c>
      <c r="G40" s="1819">
        <v>381776.29</v>
      </c>
      <c r="H40" s="1823">
        <v>-119723.19999999998</v>
      </c>
      <c r="I40" s="1823">
        <v>-119723.19999999998</v>
      </c>
    </row>
    <row r="41" spans="1:9" x14ac:dyDescent="0.25">
      <c r="A41" s="1826"/>
      <c r="B41" s="1826" t="s">
        <v>90</v>
      </c>
      <c r="C41" s="1860"/>
      <c r="D41" s="1823" t="s">
        <v>69</v>
      </c>
      <c r="E41" s="1825"/>
      <c r="F41" s="1826"/>
      <c r="G41" s="1825"/>
      <c r="H41" s="1823" t="s">
        <v>69</v>
      </c>
      <c r="I41" s="1823" t="s">
        <v>69</v>
      </c>
    </row>
    <row r="42" spans="1:9" x14ac:dyDescent="0.25">
      <c r="A42" s="1826">
        <v>3</v>
      </c>
      <c r="B42" s="1826" t="s">
        <v>91</v>
      </c>
      <c r="C42" s="1860">
        <v>49.228999999999999</v>
      </c>
      <c r="D42" s="1826">
        <v>-301718.03000000003</v>
      </c>
      <c r="E42" s="1825">
        <v>1190915.19</v>
      </c>
      <c r="F42" s="1826">
        <v>1156788.6599999999</v>
      </c>
      <c r="G42" s="1825">
        <v>1190915.19</v>
      </c>
      <c r="H42" s="1826">
        <v>-335844.56000000006</v>
      </c>
      <c r="I42" s="1826">
        <v>-335844.56000000006</v>
      </c>
    </row>
    <row r="43" spans="1:9" x14ac:dyDescent="0.25">
      <c r="A43" s="1818" t="s">
        <v>239</v>
      </c>
      <c r="B43" s="1818"/>
      <c r="C43" s="1818"/>
      <c r="D43" s="1818"/>
      <c r="E43" s="1818"/>
      <c r="F43" s="1818"/>
      <c r="G43" s="1818"/>
      <c r="H43" s="1818"/>
      <c r="I43" s="1818"/>
    </row>
    <row r="44" spans="1:9" x14ac:dyDescent="0.25">
      <c r="A44" s="1822" t="s">
        <v>240</v>
      </c>
      <c r="B44" s="1818"/>
      <c r="C44" s="1818"/>
      <c r="D44" s="1818"/>
      <c r="E44" s="1818"/>
      <c r="F44" s="1818"/>
      <c r="G44" s="1818"/>
      <c r="H44" s="1818"/>
      <c r="I44" s="1818"/>
    </row>
    <row r="45" spans="1:9" x14ac:dyDescent="0.25">
      <c r="A45" s="1870" t="s">
        <v>12</v>
      </c>
      <c r="B45" s="1823" t="s">
        <v>94</v>
      </c>
      <c r="C45" s="1841" t="s">
        <v>95</v>
      </c>
      <c r="D45" s="1841"/>
      <c r="E45" s="1841"/>
      <c r="F45" s="1870" t="s">
        <v>206</v>
      </c>
      <c r="G45" s="1841"/>
      <c r="H45" s="1867"/>
      <c r="I45" s="1823" t="s">
        <v>97</v>
      </c>
    </row>
    <row r="46" spans="1:9" x14ac:dyDescent="0.25">
      <c r="A46" s="1871" t="s">
        <v>98</v>
      </c>
      <c r="B46" s="1824" t="s">
        <v>99</v>
      </c>
      <c r="C46" s="1821"/>
      <c r="D46" s="1821"/>
      <c r="E46" s="1821"/>
      <c r="F46" s="1871" t="s">
        <v>207</v>
      </c>
      <c r="G46" s="1821"/>
      <c r="H46" s="1873"/>
      <c r="I46" s="1824" t="s">
        <v>101</v>
      </c>
    </row>
    <row r="47" spans="1:9" x14ac:dyDescent="0.25">
      <c r="A47" s="1871"/>
      <c r="B47" s="1824"/>
      <c r="C47" s="1821"/>
      <c r="D47" s="1821"/>
      <c r="E47" s="1821"/>
      <c r="F47" s="1871" t="s">
        <v>241</v>
      </c>
      <c r="G47" s="1821"/>
      <c r="H47" s="1873"/>
      <c r="I47" s="1824"/>
    </row>
    <row r="48" spans="1:9" x14ac:dyDescent="0.25">
      <c r="A48" s="1871"/>
      <c r="B48" s="1835"/>
      <c r="C48" s="1821"/>
      <c r="D48" s="1821"/>
      <c r="E48" s="1821"/>
      <c r="F48" s="1871" t="s">
        <v>242</v>
      </c>
      <c r="G48" s="1821"/>
      <c r="H48" s="1873"/>
      <c r="I48" s="1824"/>
    </row>
    <row r="49" spans="1:9" x14ac:dyDescent="0.25">
      <c r="A49" s="1874" t="s">
        <v>103</v>
      </c>
      <c r="B49" s="1854"/>
      <c r="C49" s="1851" t="s">
        <v>104</v>
      </c>
      <c r="D49" s="1851"/>
      <c r="E49" s="1851"/>
      <c r="F49" s="1870"/>
      <c r="G49" s="1841"/>
      <c r="H49" s="1841"/>
      <c r="I49" s="1823"/>
    </row>
    <row r="50" spans="1:9" x14ac:dyDescent="0.25">
      <c r="A50" s="1875"/>
      <c r="B50" s="1824"/>
      <c r="C50" s="1821" t="s">
        <v>55</v>
      </c>
      <c r="D50" s="1821"/>
      <c r="E50" s="1821"/>
      <c r="F50" s="1871" t="s">
        <v>69</v>
      </c>
      <c r="G50" s="1866"/>
      <c r="H50" s="1821" t="s">
        <v>69</v>
      </c>
      <c r="I50" s="1824" t="s">
        <v>69</v>
      </c>
    </row>
    <row r="51" spans="1:9" x14ac:dyDescent="0.25">
      <c r="A51" s="1875" t="s">
        <v>105</v>
      </c>
      <c r="B51" s="1876">
        <v>42429</v>
      </c>
      <c r="C51" s="1821" t="s">
        <v>588</v>
      </c>
      <c r="D51" s="1821"/>
      <c r="E51" s="1821"/>
      <c r="F51" s="1871"/>
      <c r="G51" s="1866">
        <v>6.7989108710135273</v>
      </c>
      <c r="H51" s="1821"/>
      <c r="I51" s="1824">
        <v>23471.88</v>
      </c>
    </row>
    <row r="52" spans="1:9" x14ac:dyDescent="0.25">
      <c r="A52" s="1875" t="s">
        <v>38</v>
      </c>
      <c r="B52" s="1876">
        <v>42494</v>
      </c>
      <c r="C52" s="1821" t="s">
        <v>589</v>
      </c>
      <c r="D52" s="1821"/>
      <c r="E52" s="1821"/>
      <c r="F52" s="1871"/>
      <c r="G52" s="1866">
        <v>1.3452712684297423</v>
      </c>
      <c r="H52" s="1821"/>
      <c r="I52" s="1824">
        <v>4644.28</v>
      </c>
    </row>
    <row r="53" spans="1:9" x14ac:dyDescent="0.25">
      <c r="A53" s="1875" t="s">
        <v>40</v>
      </c>
      <c r="B53" s="1876"/>
      <c r="C53" s="1821"/>
      <c r="D53" s="1821"/>
      <c r="E53" s="1821"/>
      <c r="F53" s="1871"/>
      <c r="G53" s="1866">
        <v>0</v>
      </c>
      <c r="H53" s="1821"/>
      <c r="I53" s="1824"/>
    </row>
    <row r="54" spans="1:9" x14ac:dyDescent="0.25">
      <c r="A54" s="1875"/>
      <c r="B54" s="1824"/>
      <c r="C54" s="1822" t="s">
        <v>111</v>
      </c>
      <c r="D54" s="1822"/>
      <c r="E54" s="1822"/>
      <c r="F54" s="1862"/>
      <c r="G54" s="1855">
        <v>8.1441821394432701</v>
      </c>
      <c r="H54" s="1822"/>
      <c r="I54" s="1830">
        <v>28116.16</v>
      </c>
    </row>
    <row r="55" spans="1:9" x14ac:dyDescent="0.25">
      <c r="A55" s="1823"/>
      <c r="B55" s="1823"/>
      <c r="C55" s="1870"/>
      <c r="D55" s="1841"/>
      <c r="E55" s="1867"/>
      <c r="F55" s="1870"/>
      <c r="G55" s="1877"/>
      <c r="H55" s="1867"/>
      <c r="I55" s="1861"/>
    </row>
    <row r="56" spans="1:9" x14ac:dyDescent="0.25">
      <c r="A56" s="1823" t="s">
        <v>46</v>
      </c>
      <c r="B56" s="1827" t="s">
        <v>112</v>
      </c>
      <c r="C56" s="1828" t="s">
        <v>113</v>
      </c>
      <c r="D56" s="1841"/>
      <c r="E56" s="1867"/>
      <c r="F56" s="1870" t="s">
        <v>114</v>
      </c>
      <c r="G56" s="1841"/>
      <c r="H56" s="1867"/>
      <c r="I56" s="1823"/>
    </row>
    <row r="57" spans="1:9" x14ac:dyDescent="0.25">
      <c r="A57" s="1834"/>
      <c r="B57" s="1835" t="s">
        <v>112</v>
      </c>
      <c r="C57" s="1878" t="s">
        <v>111</v>
      </c>
      <c r="D57" s="1836"/>
      <c r="E57" s="1868"/>
      <c r="F57" s="1878" t="s">
        <v>69</v>
      </c>
      <c r="G57" s="1836">
        <v>0</v>
      </c>
      <c r="H57" s="1868"/>
      <c r="I57" s="1835">
        <v>0</v>
      </c>
    </row>
    <row r="58" spans="1:9" x14ac:dyDescent="0.25">
      <c r="A58" s="1819" t="s">
        <v>518</v>
      </c>
      <c r="B58" s="1819"/>
      <c r="C58" s="1819"/>
      <c r="D58" s="1879" t="s">
        <v>590</v>
      </c>
      <c r="E58" s="1817"/>
      <c r="F58" s="1819"/>
      <c r="G58" s="1819" t="s">
        <v>591</v>
      </c>
      <c r="H58" s="1819"/>
      <c r="I58" s="1819" t="s">
        <v>252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workbookViewId="0">
      <selection activeCell="L31" sqref="L31"/>
    </sheetView>
  </sheetViews>
  <sheetFormatPr defaultRowHeight="15" x14ac:dyDescent="0.25"/>
  <cols>
    <col min="2" max="2" width="40.5703125" bestFit="1" customWidth="1"/>
    <col min="9" max="9" width="18.28515625" bestFit="1" customWidth="1"/>
  </cols>
  <sheetData>
    <row r="1" spans="1:9" x14ac:dyDescent="0.25">
      <c r="A1" s="1881" t="s">
        <v>0</v>
      </c>
      <c r="B1" s="1881"/>
      <c r="C1" s="1881"/>
      <c r="D1" s="1881"/>
      <c r="E1" s="1881"/>
      <c r="F1" s="1881"/>
      <c r="G1" s="1881"/>
      <c r="H1" s="1881"/>
      <c r="I1" s="1882"/>
    </row>
    <row r="2" spans="1:9" x14ac:dyDescent="0.25">
      <c r="A2" s="1881" t="s">
        <v>1</v>
      </c>
      <c r="B2" s="1881"/>
      <c r="C2" s="1881"/>
      <c r="D2" s="1881"/>
      <c r="E2" s="1881"/>
      <c r="F2" s="1881"/>
      <c r="G2" s="1881"/>
      <c r="H2" s="1881"/>
      <c r="I2" s="1883"/>
    </row>
    <row r="3" spans="1:9" x14ac:dyDescent="0.25">
      <c r="A3" s="1881" t="s">
        <v>2</v>
      </c>
      <c r="B3" s="1881"/>
      <c r="C3" s="1881"/>
      <c r="D3" s="1881"/>
      <c r="E3" s="1881"/>
      <c r="F3" s="1881"/>
      <c r="G3" s="1881"/>
      <c r="H3" s="1881"/>
      <c r="I3" s="1882"/>
    </row>
    <row r="4" spans="1:9" x14ac:dyDescent="0.25">
      <c r="A4" s="1881" t="s">
        <v>3</v>
      </c>
      <c r="B4" s="1881"/>
      <c r="C4" s="1881"/>
      <c r="D4" s="1881"/>
      <c r="E4" s="1881"/>
      <c r="F4" s="1881"/>
      <c r="G4" s="1881"/>
      <c r="H4" s="1881"/>
      <c r="I4" s="1882"/>
    </row>
    <row r="5" spans="1:9" x14ac:dyDescent="0.25">
      <c r="A5" s="1881" t="s">
        <v>4</v>
      </c>
      <c r="B5" s="1882"/>
      <c r="C5" s="1882"/>
      <c r="D5" s="1882"/>
      <c r="E5" s="1882"/>
      <c r="F5" s="1882"/>
      <c r="G5" s="1882"/>
      <c r="H5" s="1882"/>
      <c r="I5" s="1882"/>
    </row>
    <row r="6" spans="1:9" x14ac:dyDescent="0.25">
      <c r="A6" s="1881" t="s">
        <v>592</v>
      </c>
      <c r="B6" s="1881"/>
      <c r="C6" s="1881"/>
      <c r="D6" s="1881"/>
      <c r="E6" s="1882"/>
      <c r="F6" s="1882"/>
      <c r="G6" s="1882"/>
      <c r="H6" s="1882"/>
      <c r="I6" s="1882"/>
    </row>
    <row r="7" spans="1:9" x14ac:dyDescent="0.25">
      <c r="A7" s="1882" t="s">
        <v>593</v>
      </c>
      <c r="B7" s="1882"/>
      <c r="C7" s="1882"/>
      <c r="D7" s="1882"/>
      <c r="E7" s="1882"/>
      <c r="F7" s="1882"/>
      <c r="G7" s="1882"/>
      <c r="H7" s="1882"/>
      <c r="I7" s="1882"/>
    </row>
    <row r="8" spans="1:9" x14ac:dyDescent="0.25">
      <c r="A8" s="1882" t="s">
        <v>594</v>
      </c>
      <c r="B8" s="1882"/>
      <c r="C8" s="1882"/>
      <c r="D8" s="1882"/>
      <c r="E8" s="1882"/>
      <c r="F8" s="1882"/>
      <c r="G8" s="1882"/>
      <c r="H8" s="1882"/>
      <c r="I8" s="1882"/>
    </row>
    <row r="9" spans="1:9" x14ac:dyDescent="0.25">
      <c r="A9" s="1882" t="s">
        <v>595</v>
      </c>
      <c r="B9" s="1882"/>
      <c r="C9" s="1882"/>
      <c r="D9" s="1882"/>
      <c r="E9" s="1882"/>
      <c r="F9" s="1882"/>
      <c r="G9" s="1882"/>
      <c r="H9" s="1882"/>
      <c r="I9" s="1882"/>
    </row>
    <row r="10" spans="1:9" x14ac:dyDescent="0.25">
      <c r="A10" s="1881" t="s">
        <v>9</v>
      </c>
      <c r="B10" s="1881"/>
      <c r="C10" s="1881"/>
      <c r="D10" s="1881"/>
      <c r="E10" s="1881"/>
      <c r="F10" s="1881"/>
      <c r="G10" s="1881"/>
      <c r="H10" s="1881"/>
      <c r="I10" s="1882"/>
    </row>
    <row r="11" spans="1:9" x14ac:dyDescent="0.25">
      <c r="A11" s="1881" t="s">
        <v>10</v>
      </c>
      <c r="B11" s="1881"/>
      <c r="C11" s="1881"/>
      <c r="D11" s="1881"/>
      <c r="E11" s="1881"/>
      <c r="F11" s="1881"/>
      <c r="G11" s="1881"/>
      <c r="H11" s="1881"/>
      <c r="I11" s="1882"/>
    </row>
    <row r="12" spans="1:9" x14ac:dyDescent="0.25">
      <c r="A12" s="1884" t="s">
        <v>11</v>
      </c>
      <c r="B12" s="1881"/>
      <c r="C12" s="1881"/>
      <c r="D12" s="1881"/>
      <c r="E12" s="1881"/>
      <c r="F12" s="1881"/>
      <c r="G12" s="1881"/>
      <c r="H12" s="1881"/>
      <c r="I12" s="1882"/>
    </row>
    <row r="13" spans="1:9" x14ac:dyDescent="0.25">
      <c r="A13" s="1885" t="s">
        <v>12</v>
      </c>
      <c r="B13" s="1885" t="s">
        <v>13</v>
      </c>
      <c r="C13" s="1885" t="s">
        <v>14</v>
      </c>
      <c r="D13" s="1885" t="s">
        <v>15</v>
      </c>
      <c r="E13" s="1885" t="s">
        <v>16</v>
      </c>
      <c r="F13" s="1885" t="s">
        <v>17</v>
      </c>
      <c r="G13" s="1885" t="s">
        <v>18</v>
      </c>
      <c r="H13" s="1885" t="s">
        <v>15</v>
      </c>
      <c r="I13" s="1885" t="s">
        <v>19</v>
      </c>
    </row>
    <row r="14" spans="1:9" x14ac:dyDescent="0.25">
      <c r="A14" s="1886" t="s">
        <v>20</v>
      </c>
      <c r="B14" s="1886"/>
      <c r="C14" s="1886" t="s">
        <v>127</v>
      </c>
      <c r="D14" s="1886" t="s">
        <v>22</v>
      </c>
      <c r="E14" s="1886" t="s">
        <v>23</v>
      </c>
      <c r="F14" s="1886" t="s">
        <v>23</v>
      </c>
      <c r="G14" s="1886" t="s">
        <v>24</v>
      </c>
      <c r="H14" s="1886" t="s">
        <v>25</v>
      </c>
      <c r="I14" s="1886" t="s">
        <v>26</v>
      </c>
    </row>
    <row r="15" spans="1:9" x14ac:dyDescent="0.25">
      <c r="A15" s="1886"/>
      <c r="B15" s="1886"/>
      <c r="C15" s="1886" t="s">
        <v>27</v>
      </c>
      <c r="D15" s="1886" t="s">
        <v>28</v>
      </c>
      <c r="E15" s="1886"/>
      <c r="F15" s="1886"/>
      <c r="G15" s="1886" t="s">
        <v>29</v>
      </c>
      <c r="H15" s="1886" t="s">
        <v>30</v>
      </c>
      <c r="I15" s="1886" t="s">
        <v>31</v>
      </c>
    </row>
    <row r="16" spans="1:9" x14ac:dyDescent="0.25">
      <c r="A16" s="1886"/>
      <c r="B16" s="1886"/>
      <c r="C16" s="1886" t="s">
        <v>132</v>
      </c>
      <c r="D16" s="1886" t="s">
        <v>33</v>
      </c>
      <c r="E16" s="1886" t="s">
        <v>33</v>
      </c>
      <c r="F16" s="1886" t="s">
        <v>33</v>
      </c>
      <c r="G16" s="1886" t="s">
        <v>33</v>
      </c>
      <c r="H16" s="1886" t="s">
        <v>33</v>
      </c>
      <c r="I16" s="1886" t="s">
        <v>151</v>
      </c>
    </row>
    <row r="17" spans="1:9" x14ac:dyDescent="0.25">
      <c r="A17" s="1887">
        <v>1</v>
      </c>
      <c r="B17" s="1888">
        <v>2</v>
      </c>
      <c r="C17" s="1887">
        <v>3</v>
      </c>
      <c r="D17" s="1888">
        <v>4</v>
      </c>
      <c r="E17" s="1887">
        <v>5</v>
      </c>
      <c r="F17" s="1888">
        <v>6</v>
      </c>
      <c r="G17" s="1887">
        <v>7</v>
      </c>
      <c r="H17" s="1888">
        <v>8</v>
      </c>
      <c r="I17" s="1888">
        <v>9</v>
      </c>
    </row>
    <row r="18" spans="1:9" x14ac:dyDescent="0.25">
      <c r="A18" s="1911">
        <v>1</v>
      </c>
      <c r="B18" s="1892" t="s">
        <v>596</v>
      </c>
      <c r="C18" s="1892">
        <v>7.97</v>
      </c>
      <c r="D18" s="1893">
        <v>-63299.839999999997</v>
      </c>
      <c r="E18" s="1893">
        <v>393415.67999999999</v>
      </c>
      <c r="F18" s="1894">
        <v>392876.72</v>
      </c>
      <c r="G18" s="1893">
        <v>393415.67999999999</v>
      </c>
      <c r="H18" s="1895">
        <v>-63838.799999999988</v>
      </c>
      <c r="I18" s="1893">
        <v>-63838.799999999988</v>
      </c>
    </row>
    <row r="19" spans="1:9" x14ac:dyDescent="0.25">
      <c r="A19" s="1896" t="s">
        <v>105</v>
      </c>
      <c r="B19" s="1897" t="s">
        <v>37</v>
      </c>
      <c r="C19" s="1898">
        <v>2.62</v>
      </c>
      <c r="D19" s="1899"/>
      <c r="E19" s="1900">
        <v>138482.31936000002</v>
      </c>
      <c r="F19" s="1899">
        <v>138292.60544000001</v>
      </c>
      <c r="G19" s="1899">
        <v>138482.31936000002</v>
      </c>
      <c r="H19" s="1901"/>
      <c r="I19" s="1899"/>
    </row>
    <row r="20" spans="1:9" x14ac:dyDescent="0.25">
      <c r="A20" s="1902" t="s">
        <v>38</v>
      </c>
      <c r="B20" s="1885" t="s">
        <v>39</v>
      </c>
      <c r="C20" s="1903">
        <v>1.33</v>
      </c>
      <c r="D20" s="1904"/>
      <c r="E20" s="1904">
        <v>69241.159680000012</v>
      </c>
      <c r="F20" s="1904">
        <v>69146.302720000007</v>
      </c>
      <c r="G20" s="1904">
        <v>69241.159680000012</v>
      </c>
      <c r="H20" s="1905"/>
      <c r="I20" s="1904"/>
    </row>
    <row r="21" spans="1:9" x14ac:dyDescent="0.25">
      <c r="A21" s="1902" t="s">
        <v>40</v>
      </c>
      <c r="B21" s="1885" t="s">
        <v>41</v>
      </c>
      <c r="C21" s="1903">
        <v>1.63</v>
      </c>
      <c r="D21" s="1904"/>
      <c r="E21" s="1904">
        <v>84977.786880000014</v>
      </c>
      <c r="F21" s="1904">
        <v>84861.371520000001</v>
      </c>
      <c r="G21" s="1904">
        <v>84977.786880000014</v>
      </c>
      <c r="H21" s="1906"/>
      <c r="I21" s="1904"/>
    </row>
    <row r="22" spans="1:9" x14ac:dyDescent="0.25">
      <c r="A22" s="1907" t="s">
        <v>42</v>
      </c>
      <c r="B22" s="1888" t="s">
        <v>43</v>
      </c>
      <c r="C22" s="1887">
        <v>2.39</v>
      </c>
      <c r="D22" s="1908"/>
      <c r="E22" s="1908">
        <v>100714.41408</v>
      </c>
      <c r="F22" s="1908">
        <v>100576.44031999999</v>
      </c>
      <c r="G22" s="1909">
        <v>100714.41408</v>
      </c>
      <c r="H22" s="1910"/>
      <c r="I22" s="1908"/>
    </row>
    <row r="23" spans="1:9" x14ac:dyDescent="0.25">
      <c r="A23" s="1911" t="s">
        <v>46</v>
      </c>
      <c r="B23" s="1911" t="s">
        <v>47</v>
      </c>
      <c r="C23" s="1911">
        <v>2.98</v>
      </c>
      <c r="D23" s="1912">
        <v>-28901.86</v>
      </c>
      <c r="E23" s="1911">
        <v>147098.51999999999</v>
      </c>
      <c r="F23" s="1911">
        <v>153371.06</v>
      </c>
      <c r="G23" s="1913">
        <v>147098.51999999999</v>
      </c>
      <c r="H23" s="1914">
        <v>-22629.319999999992</v>
      </c>
      <c r="I23" s="1912">
        <v>-22629.319999999992</v>
      </c>
    </row>
    <row r="24" spans="1:9" x14ac:dyDescent="0.25">
      <c r="A24" s="1911" t="s">
        <v>48</v>
      </c>
      <c r="B24" s="1911" t="s">
        <v>179</v>
      </c>
      <c r="C24" s="1911">
        <v>0.92</v>
      </c>
      <c r="D24" s="1912">
        <v>-870.36</v>
      </c>
      <c r="E24" s="1915">
        <v>45413.279999999999</v>
      </c>
      <c r="F24" s="1916">
        <v>46322.38</v>
      </c>
      <c r="G24" s="1912">
        <v>45413.279999999999</v>
      </c>
      <c r="H24" s="1916">
        <v>38.739999999997963</v>
      </c>
      <c r="I24" s="1912"/>
    </row>
    <row r="25" spans="1:9" x14ac:dyDescent="0.25">
      <c r="A25" s="1911" t="s">
        <v>52</v>
      </c>
      <c r="B25" s="1913" t="s">
        <v>136</v>
      </c>
      <c r="C25" s="1911">
        <v>3.15</v>
      </c>
      <c r="D25" s="1912">
        <v>-42027.42</v>
      </c>
      <c r="E25" s="1915">
        <v>154053.04999999999</v>
      </c>
      <c r="F25" s="1916">
        <v>159359.92000000001</v>
      </c>
      <c r="G25" s="1912">
        <v>154053.04999999999</v>
      </c>
      <c r="H25" s="1943">
        <v>-36720.549999999974</v>
      </c>
      <c r="I25" s="1912">
        <v>-36720.549999999974</v>
      </c>
    </row>
    <row r="26" spans="1:9" x14ac:dyDescent="0.25">
      <c r="A26" s="1892" t="s">
        <v>57</v>
      </c>
      <c r="B26" s="1892" t="s">
        <v>199</v>
      </c>
      <c r="C26" s="1894">
        <v>1.82</v>
      </c>
      <c r="D26" s="1892">
        <v>293825.89</v>
      </c>
      <c r="E26" s="1892">
        <v>89839.08</v>
      </c>
      <c r="F26" s="1891">
        <v>119013.91</v>
      </c>
      <c r="G26" s="1892">
        <v>405238.55000000005</v>
      </c>
      <c r="H26" s="1894">
        <v>7601.25</v>
      </c>
      <c r="I26" s="1893" t="s">
        <v>69</v>
      </c>
    </row>
    <row r="27" spans="1:9" x14ac:dyDescent="0.25">
      <c r="A27" s="1892"/>
      <c r="B27" s="1888" t="s">
        <v>50</v>
      </c>
      <c r="C27" s="1894"/>
      <c r="D27" s="1891"/>
      <c r="E27" s="1892"/>
      <c r="F27" s="1891">
        <v>96793.69</v>
      </c>
      <c r="G27" s="1892"/>
      <c r="H27" s="1894"/>
      <c r="I27" s="1912"/>
    </row>
    <row r="28" spans="1:9" x14ac:dyDescent="0.25">
      <c r="A28" s="1892"/>
      <c r="B28" s="1888" t="s">
        <v>51</v>
      </c>
      <c r="C28" s="1894"/>
      <c r="D28" s="1891"/>
      <c r="E28" s="1892"/>
      <c r="F28" s="1891">
        <v>220.22</v>
      </c>
      <c r="G28" s="1892"/>
      <c r="H28" s="1894"/>
      <c r="I28" s="1912"/>
    </row>
    <row r="29" spans="1:9" x14ac:dyDescent="0.25">
      <c r="A29" s="1911"/>
      <c r="B29" s="1911" t="s">
        <v>597</v>
      </c>
      <c r="C29" s="1913"/>
      <c r="D29" s="1914"/>
      <c r="E29" s="1911"/>
      <c r="F29" s="1914">
        <v>22000</v>
      </c>
      <c r="G29" s="1911"/>
      <c r="H29" s="1919"/>
      <c r="I29" s="1917"/>
    </row>
    <row r="30" spans="1:9" x14ac:dyDescent="0.25">
      <c r="A30" s="1911" t="s">
        <v>181</v>
      </c>
      <c r="B30" s="1911" t="s">
        <v>598</v>
      </c>
      <c r="C30" s="1912">
        <v>0</v>
      </c>
      <c r="D30" s="1914">
        <v>252558.84</v>
      </c>
      <c r="E30" s="1911">
        <v>0</v>
      </c>
      <c r="F30" s="1911">
        <v>-16527.18</v>
      </c>
      <c r="G30" s="1913">
        <v>0</v>
      </c>
      <c r="H30" s="1914">
        <v>236031.66</v>
      </c>
      <c r="I30" s="1912"/>
    </row>
    <row r="31" spans="1:9" x14ac:dyDescent="0.25">
      <c r="A31" s="1888"/>
      <c r="B31" s="1888" t="s">
        <v>50</v>
      </c>
      <c r="C31" s="1909">
        <v>0</v>
      </c>
      <c r="D31" s="1920"/>
      <c r="E31" s="1888">
        <v>0</v>
      </c>
      <c r="F31" s="1888">
        <v>5472.82</v>
      </c>
      <c r="G31" s="1887">
        <v>0</v>
      </c>
      <c r="H31" s="1920"/>
      <c r="I31" s="1908"/>
    </row>
    <row r="32" spans="1:9" x14ac:dyDescent="0.25">
      <c r="A32" s="1888"/>
      <c r="B32" s="1911" t="s">
        <v>599</v>
      </c>
      <c r="C32" s="1887">
        <v>0</v>
      </c>
      <c r="D32" s="1920"/>
      <c r="E32" s="1888">
        <v>0</v>
      </c>
      <c r="F32" s="1919">
        <v>22000</v>
      </c>
      <c r="G32" s="1887"/>
      <c r="H32" s="1920"/>
      <c r="I32" s="1899"/>
    </row>
    <row r="33" spans="1:9" x14ac:dyDescent="0.25">
      <c r="A33" s="1888"/>
      <c r="B33" s="1913" t="s">
        <v>600</v>
      </c>
      <c r="C33" s="1888"/>
      <c r="D33" s="1887"/>
      <c r="E33" s="1888"/>
      <c r="F33" s="1913"/>
      <c r="G33" s="1888"/>
      <c r="H33" s="1888"/>
      <c r="I33" s="1921"/>
    </row>
    <row r="34" spans="1:9" x14ac:dyDescent="0.25">
      <c r="A34" s="1881" t="s">
        <v>56</v>
      </c>
      <c r="B34" s="1881"/>
      <c r="C34" s="1881"/>
      <c r="D34" s="1922"/>
      <c r="E34" s="1881"/>
      <c r="F34" s="1882"/>
      <c r="G34" s="1882"/>
      <c r="H34" s="1882"/>
      <c r="I34" s="1882"/>
    </row>
    <row r="35" spans="1:9" x14ac:dyDescent="0.25">
      <c r="A35" s="1890" t="s">
        <v>182</v>
      </c>
      <c r="B35" s="1903" t="s">
        <v>58</v>
      </c>
      <c r="C35" s="1885" t="s">
        <v>62</v>
      </c>
      <c r="D35" s="1923" t="s">
        <v>60</v>
      </c>
      <c r="E35" s="1903" t="s">
        <v>61</v>
      </c>
      <c r="F35" s="1885" t="s">
        <v>62</v>
      </c>
      <c r="G35" s="1885"/>
      <c r="H35" s="1903" t="s">
        <v>184</v>
      </c>
      <c r="I35" s="1923"/>
    </row>
    <row r="36" spans="1:9" x14ac:dyDescent="0.25">
      <c r="A36" s="1886"/>
      <c r="B36" s="1924"/>
      <c r="C36" s="1897" t="s">
        <v>64</v>
      </c>
      <c r="D36" s="1925" t="s">
        <v>23</v>
      </c>
      <c r="E36" s="1898" t="s">
        <v>314</v>
      </c>
      <c r="F36" s="1897" t="s">
        <v>30</v>
      </c>
      <c r="G36" s="1897"/>
      <c r="H36" s="1898"/>
      <c r="I36" s="1925"/>
    </row>
    <row r="37" spans="1:9" x14ac:dyDescent="0.25">
      <c r="A37" s="1892"/>
      <c r="B37" s="1898" t="s">
        <v>66</v>
      </c>
      <c r="C37" s="1908">
        <v>4653</v>
      </c>
      <c r="D37" s="1925">
        <v>7350</v>
      </c>
      <c r="E37" s="1926">
        <v>1102.5</v>
      </c>
      <c r="F37" s="1899">
        <v>10900.5</v>
      </c>
      <c r="G37" s="1899"/>
      <c r="H37" s="1926">
        <v>10900.5</v>
      </c>
      <c r="I37" s="1925"/>
    </row>
    <row r="38" spans="1:9" x14ac:dyDescent="0.25">
      <c r="A38" s="1881" t="s">
        <v>237</v>
      </c>
      <c r="B38" s="1881"/>
      <c r="C38" s="1881"/>
      <c r="D38" s="1922"/>
      <c r="E38" s="1881"/>
      <c r="F38" s="1881"/>
      <c r="G38" s="1881"/>
      <c r="H38" s="1881"/>
      <c r="I38" s="1881"/>
    </row>
    <row r="39" spans="1:9" x14ac:dyDescent="0.25">
      <c r="A39" s="1885" t="s">
        <v>69</v>
      </c>
      <c r="B39" s="1927" t="s">
        <v>70</v>
      </c>
      <c r="C39" s="1885" t="s">
        <v>71</v>
      </c>
      <c r="D39" s="1903" t="s">
        <v>72</v>
      </c>
      <c r="E39" s="1885" t="s">
        <v>73</v>
      </c>
      <c r="F39" s="1903" t="s">
        <v>74</v>
      </c>
      <c r="G39" s="1885" t="s">
        <v>238</v>
      </c>
      <c r="H39" s="1885" t="s">
        <v>76</v>
      </c>
      <c r="I39" s="1885" t="s">
        <v>19</v>
      </c>
    </row>
    <row r="40" spans="1:9" x14ac:dyDescent="0.25">
      <c r="A40" s="1886"/>
      <c r="B40" s="1928" t="s">
        <v>77</v>
      </c>
      <c r="C40" s="1886" t="s">
        <v>78</v>
      </c>
      <c r="D40" s="1924" t="s">
        <v>79</v>
      </c>
      <c r="E40" s="1886" t="s">
        <v>80</v>
      </c>
      <c r="F40" s="1924" t="s">
        <v>81</v>
      </c>
      <c r="G40" s="1886" t="s">
        <v>82</v>
      </c>
      <c r="H40" s="1886" t="s">
        <v>83</v>
      </c>
      <c r="I40" s="1886" t="s">
        <v>84</v>
      </c>
    </row>
    <row r="41" spans="1:9" x14ac:dyDescent="0.25">
      <c r="A41" s="1886"/>
      <c r="B41" s="1928"/>
      <c r="C41" s="1886"/>
      <c r="D41" s="1924"/>
      <c r="E41" s="1886"/>
      <c r="F41" s="1924" t="s">
        <v>85</v>
      </c>
      <c r="G41" s="1897" t="s">
        <v>86</v>
      </c>
      <c r="H41" s="1897"/>
      <c r="I41" s="1886" t="s">
        <v>30</v>
      </c>
    </row>
    <row r="42" spans="1:9" x14ac:dyDescent="0.25">
      <c r="A42" s="1888">
        <v>1</v>
      </c>
      <c r="B42" s="1888" t="s">
        <v>88</v>
      </c>
      <c r="C42" s="1913">
        <v>25.1</v>
      </c>
      <c r="D42" s="1885">
        <v>-61117.02</v>
      </c>
      <c r="E42" s="1929">
        <v>270392.71000000002</v>
      </c>
      <c r="F42" s="1888">
        <v>301187.01</v>
      </c>
      <c r="G42" s="1929">
        <v>270392.71000000002</v>
      </c>
      <c r="H42" s="1886">
        <v>-30322.720000000001</v>
      </c>
      <c r="I42" s="1923">
        <v>-30322.720000000001</v>
      </c>
    </row>
    <row r="43" spans="1:9" x14ac:dyDescent="0.25">
      <c r="A43" s="1886">
        <v>2</v>
      </c>
      <c r="B43" s="1886" t="s">
        <v>159</v>
      </c>
      <c r="C43" s="1881">
        <v>154.13460000000001</v>
      </c>
      <c r="D43" s="1885">
        <v>-170515.16</v>
      </c>
      <c r="E43" s="1882">
        <v>386060.39</v>
      </c>
      <c r="F43" s="1886">
        <v>428178.52</v>
      </c>
      <c r="G43" s="1882">
        <v>386060.39</v>
      </c>
      <c r="H43" s="1904">
        <v>-128397.03</v>
      </c>
      <c r="I43" s="1923">
        <v>-128397.03</v>
      </c>
    </row>
    <row r="44" spans="1:9" x14ac:dyDescent="0.25">
      <c r="A44" s="1888">
        <v>3</v>
      </c>
      <c r="B44" s="1888" t="s">
        <v>91</v>
      </c>
      <c r="C44" s="1913">
        <v>49.228999999999999</v>
      </c>
      <c r="D44" s="1888">
        <v>-498118.04</v>
      </c>
      <c r="E44" s="1887">
        <v>1452522.26</v>
      </c>
      <c r="F44" s="1888">
        <v>1400249.13</v>
      </c>
      <c r="G44" s="1887">
        <v>1452522.26</v>
      </c>
      <c r="H44" s="1888">
        <v>-550391.17000000016</v>
      </c>
      <c r="I44" s="1888">
        <v>-550391.17000000016</v>
      </c>
    </row>
    <row r="45" spans="1:9" x14ac:dyDescent="0.25">
      <c r="A45" s="1881" t="s">
        <v>239</v>
      </c>
      <c r="B45" s="1881"/>
      <c r="C45" s="1881"/>
      <c r="D45" s="1881"/>
      <c r="E45" s="1881"/>
      <c r="F45" s="1881"/>
      <c r="G45" s="1881"/>
      <c r="H45" s="1881"/>
      <c r="I45" s="1882"/>
    </row>
    <row r="46" spans="1:9" x14ac:dyDescent="0.25">
      <c r="A46" s="1884" t="s">
        <v>240</v>
      </c>
      <c r="B46" s="1881"/>
      <c r="C46" s="1881"/>
      <c r="D46" s="1881"/>
      <c r="E46" s="1881"/>
      <c r="F46" s="1881"/>
      <c r="G46" s="1881"/>
      <c r="H46" s="1881"/>
      <c r="I46" s="1882"/>
    </row>
    <row r="47" spans="1:9" x14ac:dyDescent="0.25">
      <c r="A47" s="1927" t="s">
        <v>12</v>
      </c>
      <c r="B47" s="1885" t="s">
        <v>94</v>
      </c>
      <c r="C47" s="1903" t="s">
        <v>95</v>
      </c>
      <c r="D47" s="1903"/>
      <c r="E47" s="1903"/>
      <c r="F47" s="1927" t="s">
        <v>206</v>
      </c>
      <c r="G47" s="1903"/>
      <c r="H47" s="1923"/>
      <c r="I47" s="1885" t="s">
        <v>97</v>
      </c>
    </row>
    <row r="48" spans="1:9" x14ac:dyDescent="0.25">
      <c r="A48" s="1928" t="s">
        <v>98</v>
      </c>
      <c r="B48" s="1886" t="s">
        <v>99</v>
      </c>
      <c r="C48" s="1924"/>
      <c r="D48" s="1924"/>
      <c r="E48" s="1924"/>
      <c r="F48" s="1928" t="s">
        <v>207</v>
      </c>
      <c r="G48" s="1924"/>
      <c r="H48" s="1930"/>
      <c r="I48" s="1886" t="s">
        <v>101</v>
      </c>
    </row>
    <row r="49" spans="1:9" x14ac:dyDescent="0.25">
      <c r="A49" s="1928"/>
      <c r="B49" s="1886"/>
      <c r="C49" s="1924"/>
      <c r="D49" s="1924"/>
      <c r="E49" s="1924"/>
      <c r="F49" s="1928" t="s">
        <v>241</v>
      </c>
      <c r="G49" s="1924"/>
      <c r="H49" s="1930"/>
      <c r="I49" s="1886"/>
    </row>
    <row r="50" spans="1:9" x14ac:dyDescent="0.25">
      <c r="A50" s="1928"/>
      <c r="B50" s="1897"/>
      <c r="C50" s="1924"/>
      <c r="D50" s="1924"/>
      <c r="E50" s="1924"/>
      <c r="F50" s="1928" t="s">
        <v>242</v>
      </c>
      <c r="G50" s="1924"/>
      <c r="H50" s="1930"/>
      <c r="I50" s="1886"/>
    </row>
    <row r="51" spans="1:9" x14ac:dyDescent="0.25">
      <c r="A51" s="1931" t="s">
        <v>103</v>
      </c>
      <c r="B51" s="1890"/>
      <c r="C51" s="1889" t="s">
        <v>601</v>
      </c>
      <c r="D51" s="1918"/>
      <c r="E51" s="1932"/>
      <c r="F51" s="1903"/>
      <c r="G51" s="1903"/>
      <c r="H51" s="1903"/>
      <c r="I51" s="1885"/>
    </row>
    <row r="52" spans="1:9" x14ac:dyDescent="0.25">
      <c r="A52" s="1934" t="s">
        <v>105</v>
      </c>
      <c r="B52" s="1935">
        <v>42531</v>
      </c>
      <c r="C52" s="1928" t="s">
        <v>343</v>
      </c>
      <c r="D52" s="1924"/>
      <c r="E52" s="1930"/>
      <c r="F52" s="1924"/>
      <c r="G52" s="1933">
        <v>4.0843118663846543</v>
      </c>
      <c r="H52" s="1924"/>
      <c r="I52" s="1886">
        <v>16800</v>
      </c>
    </row>
    <row r="53" spans="1:9" x14ac:dyDescent="0.25">
      <c r="A53" s="1934" t="s">
        <v>38</v>
      </c>
      <c r="B53" s="1935">
        <v>42541</v>
      </c>
      <c r="C53" s="1928" t="s">
        <v>602</v>
      </c>
      <c r="D53" s="1924"/>
      <c r="E53" s="1930"/>
      <c r="F53" s="1924"/>
      <c r="G53" s="1933">
        <v>3.12</v>
      </c>
      <c r="H53" s="1924"/>
      <c r="I53" s="1886">
        <v>12834.9</v>
      </c>
    </row>
    <row r="54" spans="1:9" x14ac:dyDescent="0.25">
      <c r="A54" s="1934" t="s">
        <v>40</v>
      </c>
      <c r="B54" s="1935">
        <v>42541</v>
      </c>
      <c r="C54" s="1928" t="s">
        <v>603</v>
      </c>
      <c r="D54" s="1924"/>
      <c r="E54" s="1930"/>
      <c r="F54" s="1924"/>
      <c r="G54" s="1933">
        <v>12.033493788442369</v>
      </c>
      <c r="H54" s="1924"/>
      <c r="I54" s="1886">
        <v>49497.37</v>
      </c>
    </row>
    <row r="55" spans="1:9" x14ac:dyDescent="0.25">
      <c r="A55" s="1934" t="s">
        <v>42</v>
      </c>
      <c r="B55" s="1935">
        <v>42615</v>
      </c>
      <c r="C55" s="1928" t="s">
        <v>604</v>
      </c>
      <c r="D55" s="1924"/>
      <c r="E55" s="1930"/>
      <c r="F55" s="1924"/>
      <c r="G55" s="1933">
        <v>7.1965599397077771</v>
      </c>
      <c r="H55" s="1924"/>
      <c r="I55" s="1886">
        <v>29601.61</v>
      </c>
    </row>
    <row r="56" spans="1:9" x14ac:dyDescent="0.25">
      <c r="A56" s="1934" t="s">
        <v>44</v>
      </c>
      <c r="B56" s="1935">
        <v>42502</v>
      </c>
      <c r="C56" s="1928" t="s">
        <v>605</v>
      </c>
      <c r="D56" s="1924"/>
      <c r="E56" s="1930"/>
      <c r="F56" s="1924"/>
      <c r="G56" s="1933">
        <v>19.09926336518124</v>
      </c>
      <c r="H56" s="1924"/>
      <c r="I56" s="1886">
        <v>78561</v>
      </c>
    </row>
    <row r="57" spans="1:9" x14ac:dyDescent="0.25">
      <c r="A57" s="1934" t="s">
        <v>249</v>
      </c>
      <c r="B57" s="1935">
        <v>42657</v>
      </c>
      <c r="C57" s="1928" t="s">
        <v>606</v>
      </c>
      <c r="D57" s="1924"/>
      <c r="E57" s="1930"/>
      <c r="F57" s="1924"/>
      <c r="G57" s="1933">
        <v>0.16434492986166824</v>
      </c>
      <c r="H57" s="1924"/>
      <c r="I57" s="1886">
        <v>676</v>
      </c>
    </row>
    <row r="58" spans="1:9" x14ac:dyDescent="0.25">
      <c r="A58" s="1934" t="s">
        <v>346</v>
      </c>
      <c r="B58" s="1935">
        <v>42502</v>
      </c>
      <c r="C58" s="1928" t="s">
        <v>607</v>
      </c>
      <c r="D58" s="1924"/>
      <c r="E58" s="1930"/>
      <c r="F58" s="1924"/>
      <c r="G58" s="1933">
        <v>4.8115965283349134</v>
      </c>
      <c r="H58" s="1924"/>
      <c r="I58" s="1886">
        <v>19791.54</v>
      </c>
    </row>
    <row r="59" spans="1:9" x14ac:dyDescent="0.25">
      <c r="A59" s="1936" t="s">
        <v>348</v>
      </c>
      <c r="B59" s="1935">
        <v>42704</v>
      </c>
      <c r="C59" s="1928" t="s">
        <v>608</v>
      </c>
      <c r="D59" s="1924"/>
      <c r="E59" s="1930"/>
      <c r="F59" s="1882"/>
      <c r="G59" s="1937">
        <v>6.5499793353268663</v>
      </c>
      <c r="H59" s="1924"/>
      <c r="I59" s="1886">
        <v>26942.03</v>
      </c>
    </row>
    <row r="60" spans="1:9" x14ac:dyDescent="0.25">
      <c r="A60" s="1936" t="s">
        <v>403</v>
      </c>
      <c r="B60" s="1935">
        <v>42698</v>
      </c>
      <c r="C60" s="1928" t="s">
        <v>609</v>
      </c>
      <c r="D60" s="1924"/>
      <c r="E60" s="1930"/>
      <c r="F60" s="1882"/>
      <c r="G60" s="1937">
        <v>1.9527143655945347</v>
      </c>
      <c r="H60" s="1924"/>
      <c r="I60" s="1886">
        <v>8032.1</v>
      </c>
    </row>
    <row r="61" spans="1:9" x14ac:dyDescent="0.25">
      <c r="A61" s="1936" t="s">
        <v>405</v>
      </c>
      <c r="B61" s="1935">
        <v>42383</v>
      </c>
      <c r="C61" s="1928" t="s">
        <v>610</v>
      </c>
      <c r="D61" s="1924"/>
      <c r="E61" s="1930"/>
      <c r="F61" s="1882"/>
      <c r="G61" s="1937">
        <v>39.506478982811849</v>
      </c>
      <c r="H61" s="1924"/>
      <c r="I61" s="1886">
        <v>162502</v>
      </c>
    </row>
    <row r="62" spans="1:9" x14ac:dyDescent="0.25">
      <c r="A62" s="1880"/>
      <c r="B62" s="1897"/>
      <c r="C62" s="1891" t="s">
        <v>111</v>
      </c>
      <c r="D62" s="1894"/>
      <c r="E62" s="1938"/>
      <c r="F62" s="1884"/>
      <c r="G62" s="1939">
        <v>26.434365594534803</v>
      </c>
      <c r="H62" s="1884"/>
      <c r="I62" s="1893">
        <v>405238.55000000005</v>
      </c>
    </row>
    <row r="63" spans="1:9" x14ac:dyDescent="0.25">
      <c r="A63" s="1885" t="s">
        <v>46</v>
      </c>
      <c r="B63" s="1890" t="s">
        <v>112</v>
      </c>
      <c r="C63" s="1889" t="s">
        <v>113</v>
      </c>
      <c r="D63" s="1903"/>
      <c r="E63" s="1923"/>
      <c r="F63" s="1927" t="s">
        <v>114</v>
      </c>
      <c r="G63" s="1903"/>
      <c r="H63" s="1923"/>
      <c r="I63" s="1885"/>
    </row>
    <row r="64" spans="1:9" x14ac:dyDescent="0.25">
      <c r="A64" s="1940" t="s">
        <v>611</v>
      </c>
      <c r="B64" s="1935"/>
      <c r="C64" s="1924"/>
      <c r="D64" s="1924"/>
      <c r="E64" s="1884"/>
      <c r="F64" s="1928"/>
      <c r="G64" s="1933">
        <v>0</v>
      </c>
      <c r="H64" s="1930"/>
      <c r="I64" s="1886"/>
    </row>
    <row r="65" spans="1:9" x14ac:dyDescent="0.25">
      <c r="A65" s="1896"/>
      <c r="B65" s="1897" t="s">
        <v>112</v>
      </c>
      <c r="C65" s="1891" t="s">
        <v>111</v>
      </c>
      <c r="D65" s="1894"/>
      <c r="E65" s="1938"/>
      <c r="F65" s="1891" t="s">
        <v>69</v>
      </c>
      <c r="G65" s="1941">
        <v>0</v>
      </c>
      <c r="H65" s="1938"/>
      <c r="I65" s="1892">
        <v>0</v>
      </c>
    </row>
    <row r="66" spans="1:9" x14ac:dyDescent="0.25">
      <c r="A66" s="1882" t="s">
        <v>612</v>
      </c>
      <c r="B66" s="1882"/>
      <c r="C66" s="1882"/>
      <c r="D66" s="1942" t="s">
        <v>116</v>
      </c>
      <c r="E66" s="1880"/>
      <c r="F66" s="1882" t="s">
        <v>117</v>
      </c>
      <c r="G66" s="1882" t="s">
        <v>251</v>
      </c>
      <c r="H66" s="1882"/>
      <c r="I66" s="1882" t="s">
        <v>252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workbookViewId="0">
      <selection activeCell="N25" sqref="N25"/>
    </sheetView>
  </sheetViews>
  <sheetFormatPr defaultRowHeight="15" x14ac:dyDescent="0.25"/>
  <cols>
    <col min="2" max="2" width="40.140625" bestFit="1" customWidth="1"/>
    <col min="9" max="9" width="19" bestFit="1" customWidth="1"/>
  </cols>
  <sheetData>
    <row r="1" spans="1:9" x14ac:dyDescent="0.25">
      <c r="A1" s="1945" t="s">
        <v>0</v>
      </c>
      <c r="B1" s="1945"/>
      <c r="C1" s="1945"/>
      <c r="D1" s="1945"/>
      <c r="E1" s="1945"/>
      <c r="F1" s="1945"/>
      <c r="G1" s="1945"/>
      <c r="H1" s="1945"/>
      <c r="I1" s="1946"/>
    </row>
    <row r="2" spans="1:9" x14ac:dyDescent="0.25">
      <c r="A2" s="1945" t="s">
        <v>1</v>
      </c>
      <c r="B2" s="1945"/>
      <c r="C2" s="1945"/>
      <c r="D2" s="1945"/>
      <c r="E2" s="1945"/>
      <c r="F2" s="1945"/>
      <c r="G2" s="1945"/>
      <c r="H2" s="1945"/>
      <c r="I2" s="1947"/>
    </row>
    <row r="3" spans="1:9" x14ac:dyDescent="0.25">
      <c r="A3" s="1945" t="s">
        <v>2</v>
      </c>
      <c r="B3" s="1945"/>
      <c r="C3" s="1945"/>
      <c r="D3" s="1945"/>
      <c r="E3" s="1945"/>
      <c r="F3" s="1945"/>
      <c r="G3" s="1945"/>
      <c r="H3" s="1945"/>
      <c r="I3" s="1946"/>
    </row>
    <row r="4" spans="1:9" x14ac:dyDescent="0.25">
      <c r="A4" s="1945" t="s">
        <v>171</v>
      </c>
      <c r="B4" s="1945"/>
      <c r="C4" s="1945"/>
      <c r="D4" s="1945"/>
      <c r="E4" s="1945"/>
      <c r="F4" s="1945"/>
      <c r="G4" s="1945"/>
      <c r="H4" s="1945"/>
      <c r="I4" s="1946"/>
    </row>
    <row r="5" spans="1:9" x14ac:dyDescent="0.25">
      <c r="A5" s="1945" t="s">
        <v>4</v>
      </c>
      <c r="B5" s="1946"/>
      <c r="C5" s="1946"/>
      <c r="D5" s="1946"/>
      <c r="E5" s="1946"/>
      <c r="F5" s="1946"/>
      <c r="G5" s="1946"/>
      <c r="H5" s="1946"/>
      <c r="I5" s="1946"/>
    </row>
    <row r="6" spans="1:9" x14ac:dyDescent="0.25">
      <c r="A6" s="1945" t="s">
        <v>613</v>
      </c>
      <c r="B6" s="1946"/>
      <c r="C6" s="1946"/>
      <c r="D6" s="1946"/>
      <c r="E6" s="1946"/>
      <c r="F6" s="1946"/>
      <c r="G6" s="1946"/>
      <c r="H6" s="1946"/>
      <c r="I6" s="1946"/>
    </row>
    <row r="7" spans="1:9" x14ac:dyDescent="0.25">
      <c r="A7" s="1946" t="s">
        <v>614</v>
      </c>
      <c r="B7" s="1946"/>
      <c r="C7" s="1946"/>
      <c r="D7" s="1946"/>
      <c r="E7" s="1946"/>
      <c r="F7" s="1946"/>
      <c r="G7" s="1946"/>
      <c r="H7" s="1946"/>
      <c r="I7" s="1946"/>
    </row>
    <row r="8" spans="1:9" x14ac:dyDescent="0.25">
      <c r="A8" s="1946" t="s">
        <v>615</v>
      </c>
      <c r="B8" s="1946"/>
      <c r="C8" s="1946"/>
      <c r="D8" s="1946"/>
      <c r="E8" s="1946"/>
      <c r="F8" s="1946"/>
      <c r="G8" s="1946"/>
      <c r="H8" s="1946"/>
      <c r="I8" s="1946"/>
    </row>
    <row r="9" spans="1:9" x14ac:dyDescent="0.25">
      <c r="A9" s="1946" t="s">
        <v>256</v>
      </c>
      <c r="B9" s="1946"/>
      <c r="C9" s="1946"/>
      <c r="D9" s="1946"/>
      <c r="E9" s="1946"/>
      <c r="F9" s="1946"/>
      <c r="G9" s="1946"/>
      <c r="H9" s="1946"/>
      <c r="I9" s="1946"/>
    </row>
    <row r="10" spans="1:9" x14ac:dyDescent="0.25">
      <c r="A10" s="1945"/>
      <c r="B10" s="1945"/>
      <c r="C10" s="1945"/>
      <c r="D10" s="1945" t="s">
        <v>231</v>
      </c>
      <c r="E10" s="1945"/>
      <c r="F10" s="1945"/>
      <c r="G10" s="1945"/>
      <c r="H10" s="1945"/>
      <c r="I10" s="1945"/>
    </row>
    <row r="11" spans="1:9" x14ac:dyDescent="0.25">
      <c r="A11" s="1945" t="s">
        <v>10</v>
      </c>
      <c r="B11" s="1945"/>
      <c r="C11" s="1945"/>
      <c r="D11" s="1945"/>
      <c r="E11" s="1945"/>
      <c r="F11" s="1945"/>
      <c r="G11" s="1945"/>
      <c r="H11" s="1945"/>
      <c r="I11" s="1945"/>
    </row>
    <row r="12" spans="1:9" x14ac:dyDescent="0.25">
      <c r="A12" s="1948" t="s">
        <v>11</v>
      </c>
      <c r="B12" s="1945"/>
      <c r="C12" s="1945"/>
      <c r="D12" s="1945"/>
      <c r="E12" s="1945"/>
      <c r="F12" s="1945"/>
      <c r="G12" s="1945"/>
      <c r="H12" s="1945"/>
      <c r="I12" s="1945"/>
    </row>
    <row r="13" spans="1:9" x14ac:dyDescent="0.25">
      <c r="A13" s="1949" t="s">
        <v>12</v>
      </c>
      <c r="B13" s="1949" t="s">
        <v>13</v>
      </c>
      <c r="C13" s="1949" t="s">
        <v>14</v>
      </c>
      <c r="D13" s="1949" t="s">
        <v>15</v>
      </c>
      <c r="E13" s="1949" t="s">
        <v>16</v>
      </c>
      <c r="F13" s="1949" t="s">
        <v>17</v>
      </c>
      <c r="G13" s="1949" t="s">
        <v>18</v>
      </c>
      <c r="H13" s="1949" t="s">
        <v>15</v>
      </c>
      <c r="I13" s="1949" t="s">
        <v>19</v>
      </c>
    </row>
    <row r="14" spans="1:9" x14ac:dyDescent="0.25">
      <c r="A14" s="1950" t="s">
        <v>20</v>
      </c>
      <c r="B14" s="1950"/>
      <c r="C14" s="1950" t="s">
        <v>21</v>
      </c>
      <c r="D14" s="1950" t="s">
        <v>22</v>
      </c>
      <c r="E14" s="1950" t="s">
        <v>23</v>
      </c>
      <c r="F14" s="1950" t="s">
        <v>23</v>
      </c>
      <c r="G14" s="1950" t="s">
        <v>24</v>
      </c>
      <c r="H14" s="1950" t="s">
        <v>25</v>
      </c>
      <c r="I14" s="1950" t="s">
        <v>26</v>
      </c>
    </row>
    <row r="15" spans="1:9" x14ac:dyDescent="0.25">
      <c r="A15" s="1950"/>
      <c r="B15" s="1950"/>
      <c r="C15" s="1950" t="s">
        <v>27</v>
      </c>
      <c r="D15" s="1950" t="s">
        <v>28</v>
      </c>
      <c r="E15" s="1950"/>
      <c r="F15" s="1950"/>
      <c r="G15" s="1950" t="s">
        <v>29</v>
      </c>
      <c r="H15" s="1950" t="s">
        <v>30</v>
      </c>
      <c r="I15" s="1950" t="s">
        <v>31</v>
      </c>
    </row>
    <row r="16" spans="1:9" x14ac:dyDescent="0.25">
      <c r="A16" s="1950"/>
      <c r="B16" s="1950"/>
      <c r="C16" s="1950" t="s">
        <v>132</v>
      </c>
      <c r="D16" s="1950" t="s">
        <v>33</v>
      </c>
      <c r="E16" s="1950" t="s">
        <v>33</v>
      </c>
      <c r="F16" s="1950" t="s">
        <v>33</v>
      </c>
      <c r="G16" s="1950" t="s">
        <v>33</v>
      </c>
      <c r="H16" s="1950" t="s">
        <v>33</v>
      </c>
      <c r="I16" s="1950" t="s">
        <v>616</v>
      </c>
    </row>
    <row r="17" spans="1:9" x14ac:dyDescent="0.25">
      <c r="A17" s="1951">
        <v>1</v>
      </c>
      <c r="B17" s="1952">
        <v>2</v>
      </c>
      <c r="C17" s="1951">
        <v>3</v>
      </c>
      <c r="D17" s="1952">
        <v>4</v>
      </c>
      <c r="E17" s="1951">
        <v>5</v>
      </c>
      <c r="F17" s="1952">
        <v>6</v>
      </c>
      <c r="G17" s="1951">
        <v>7</v>
      </c>
      <c r="H17" s="1952">
        <v>8</v>
      </c>
      <c r="I17" s="1952">
        <v>9</v>
      </c>
    </row>
    <row r="18" spans="1:9" x14ac:dyDescent="0.25">
      <c r="A18" s="1953">
        <v>1</v>
      </c>
      <c r="B18" s="1954" t="s">
        <v>327</v>
      </c>
      <c r="C18" s="1954">
        <v>7.97</v>
      </c>
      <c r="D18" s="1955">
        <v>-184417.72</v>
      </c>
      <c r="E18" s="1955">
        <v>1089375.48</v>
      </c>
      <c r="F18" s="1956">
        <v>1073608.72</v>
      </c>
      <c r="G18" s="1955">
        <v>1089375.48</v>
      </c>
      <c r="H18" s="1957">
        <v>-200184.47999999998</v>
      </c>
      <c r="I18" s="1955">
        <v>-200184.47999999998</v>
      </c>
    </row>
    <row r="19" spans="1:9" x14ac:dyDescent="0.25">
      <c r="A19" s="1950" t="s">
        <v>36</v>
      </c>
      <c r="B19" s="1958" t="s">
        <v>37</v>
      </c>
      <c r="C19" s="1959">
        <v>2.62</v>
      </c>
      <c r="D19" s="1960"/>
      <c r="E19" s="1961">
        <v>359493.90840000001</v>
      </c>
      <c r="F19" s="1962">
        <v>354290.87760000001</v>
      </c>
      <c r="G19" s="1962">
        <v>359493.90840000001</v>
      </c>
      <c r="H19" s="1960"/>
      <c r="I19" s="1962"/>
    </row>
    <row r="20" spans="1:9" x14ac:dyDescent="0.25">
      <c r="A20" s="1963" t="s">
        <v>38</v>
      </c>
      <c r="B20" s="1949" t="s">
        <v>39</v>
      </c>
      <c r="C20" s="1964">
        <v>1.33</v>
      </c>
      <c r="D20" s="1965"/>
      <c r="E20" s="1966">
        <v>185193.8316</v>
      </c>
      <c r="F20" s="1966">
        <v>182513.48240000001</v>
      </c>
      <c r="G20" s="1966">
        <v>185193.8316</v>
      </c>
      <c r="H20" s="1965"/>
      <c r="I20" s="1966"/>
    </row>
    <row r="21" spans="1:9" x14ac:dyDescent="0.25">
      <c r="A21" s="1963" t="s">
        <v>40</v>
      </c>
      <c r="B21" s="1949" t="s">
        <v>41</v>
      </c>
      <c r="C21" s="1964">
        <v>1.63</v>
      </c>
      <c r="D21" s="1967"/>
      <c r="E21" s="1966">
        <v>217875.09600000002</v>
      </c>
      <c r="F21" s="1966">
        <v>214721.74400000001</v>
      </c>
      <c r="G21" s="1968">
        <v>217875.09600000002</v>
      </c>
      <c r="H21" s="1967"/>
      <c r="I21" s="1968"/>
    </row>
    <row r="22" spans="1:9" x14ac:dyDescent="0.25">
      <c r="A22" s="1963" t="s">
        <v>42</v>
      </c>
      <c r="B22" s="1949" t="s">
        <v>43</v>
      </c>
      <c r="C22" s="1964">
        <v>2.39</v>
      </c>
      <c r="D22" s="1969"/>
      <c r="E22" s="1968">
        <v>326812.64399999997</v>
      </c>
      <c r="F22" s="1968">
        <v>322082.61599999998</v>
      </c>
      <c r="G22" s="1970">
        <v>326812.64399999997</v>
      </c>
      <c r="H22" s="1969"/>
      <c r="I22" s="1968"/>
    </row>
    <row r="23" spans="1:9" x14ac:dyDescent="0.25">
      <c r="A23" s="1953" t="s">
        <v>46</v>
      </c>
      <c r="B23" s="1953" t="s">
        <v>47</v>
      </c>
      <c r="C23" s="1953">
        <v>2.98</v>
      </c>
      <c r="D23" s="1971">
        <v>-76992.08</v>
      </c>
      <c r="E23" s="1953">
        <v>407319.48</v>
      </c>
      <c r="F23" s="1953">
        <v>400156.88</v>
      </c>
      <c r="G23" s="1972">
        <v>407319.48</v>
      </c>
      <c r="H23" s="1973">
        <v>-84154.68</v>
      </c>
      <c r="I23" s="1971">
        <v>-84154.68</v>
      </c>
    </row>
    <row r="24" spans="1:9" x14ac:dyDescent="0.25">
      <c r="A24" s="1953" t="s">
        <v>48</v>
      </c>
      <c r="B24" s="1953" t="s">
        <v>179</v>
      </c>
      <c r="C24" s="1953">
        <v>0.92</v>
      </c>
      <c r="D24" s="1971">
        <v>-7661.99</v>
      </c>
      <c r="E24" s="1974">
        <v>125749.44</v>
      </c>
      <c r="F24" s="1975">
        <v>121664.51</v>
      </c>
      <c r="G24" s="1971">
        <v>125749.44</v>
      </c>
      <c r="H24" s="1975">
        <v>-11746.920000000013</v>
      </c>
      <c r="I24" s="1971">
        <v>-11746.920000000013</v>
      </c>
    </row>
    <row r="25" spans="1:9" x14ac:dyDescent="0.25">
      <c r="A25" s="1953" t="s">
        <v>52</v>
      </c>
      <c r="B25" s="1972" t="s">
        <v>136</v>
      </c>
      <c r="C25" s="1953">
        <v>3.15</v>
      </c>
      <c r="D25" s="1971">
        <v>-96190.26</v>
      </c>
      <c r="E25" s="1974">
        <v>429877.05</v>
      </c>
      <c r="F25" s="1975">
        <v>416596.66</v>
      </c>
      <c r="G25" s="1971">
        <v>429877.05</v>
      </c>
      <c r="H25" s="1976">
        <v>-109470.65000000002</v>
      </c>
      <c r="I25" s="1971">
        <v>-109470.65000000002</v>
      </c>
    </row>
    <row r="26" spans="1:9" x14ac:dyDescent="0.25">
      <c r="A26" s="1953" t="s">
        <v>57</v>
      </c>
      <c r="B26" s="1954" t="s">
        <v>199</v>
      </c>
      <c r="C26" s="1956">
        <v>1.82</v>
      </c>
      <c r="D26" s="1977">
        <v>7904.52</v>
      </c>
      <c r="E26" s="1954">
        <v>248765.52</v>
      </c>
      <c r="F26" s="1954">
        <v>293775.33</v>
      </c>
      <c r="G26" s="1954">
        <v>139426.4</v>
      </c>
      <c r="H26" s="1977">
        <v>162253.45000000004</v>
      </c>
      <c r="I26" s="1978"/>
    </row>
    <row r="27" spans="1:9" x14ac:dyDescent="0.25">
      <c r="A27" s="1953" t="s">
        <v>181</v>
      </c>
      <c r="B27" s="1953" t="s">
        <v>617</v>
      </c>
      <c r="C27" s="1971">
        <v>0</v>
      </c>
      <c r="D27" s="1973">
        <v>-6893.84</v>
      </c>
      <c r="E27" s="1953">
        <v>0</v>
      </c>
      <c r="F27" s="1953">
        <v>1.0900000000000001</v>
      </c>
      <c r="G27" s="1972">
        <v>0</v>
      </c>
      <c r="H27" s="1973">
        <v>-6892.75</v>
      </c>
      <c r="I27" s="1971">
        <v>-6892.75</v>
      </c>
    </row>
    <row r="28" spans="1:9" x14ac:dyDescent="0.25">
      <c r="A28" s="1950"/>
      <c r="B28" s="1958" t="s">
        <v>587</v>
      </c>
      <c r="C28" s="1979">
        <v>0</v>
      </c>
      <c r="D28" s="1980">
        <v>0</v>
      </c>
      <c r="E28" s="1950">
        <v>0</v>
      </c>
      <c r="F28" s="1950">
        <v>1.0900000000000001</v>
      </c>
      <c r="G28" s="1979">
        <v>0</v>
      </c>
      <c r="H28" s="1980"/>
      <c r="I28" s="1968"/>
    </row>
    <row r="29" spans="1:9" x14ac:dyDescent="0.25">
      <c r="A29" s="1952"/>
      <c r="B29" s="1952" t="s">
        <v>51</v>
      </c>
      <c r="C29" s="1951">
        <v>0</v>
      </c>
      <c r="D29" s="1981">
        <v>0</v>
      </c>
      <c r="E29" s="1952">
        <v>0</v>
      </c>
      <c r="F29" s="1952">
        <v>0</v>
      </c>
      <c r="G29" s="1951">
        <v>0</v>
      </c>
      <c r="H29" s="1981"/>
      <c r="I29" s="1962"/>
    </row>
    <row r="30" spans="1:9" x14ac:dyDescent="0.25">
      <c r="A30" s="1945" t="s">
        <v>56</v>
      </c>
      <c r="B30" s="1945"/>
      <c r="C30" s="1945"/>
      <c r="D30" s="1948"/>
      <c r="E30" s="1945"/>
      <c r="F30" s="1945"/>
      <c r="G30" s="1946"/>
      <c r="H30" s="1946"/>
      <c r="I30" s="1946"/>
    </row>
    <row r="31" spans="1:9" x14ac:dyDescent="0.25">
      <c r="A31" s="1982" t="s">
        <v>182</v>
      </c>
      <c r="B31" s="1983" t="s">
        <v>58</v>
      </c>
      <c r="C31" s="1952" t="s">
        <v>63</v>
      </c>
      <c r="D31" s="1949" t="s">
        <v>60</v>
      </c>
      <c r="E31" s="1984" t="s">
        <v>61</v>
      </c>
      <c r="F31" s="1949" t="s">
        <v>62</v>
      </c>
      <c r="G31" s="1952"/>
      <c r="H31" s="1981" t="s">
        <v>184</v>
      </c>
      <c r="I31" s="1984"/>
    </row>
    <row r="32" spans="1:9" x14ac:dyDescent="0.25">
      <c r="A32" s="1979"/>
      <c r="B32" s="1985"/>
      <c r="C32" s="1952" t="s">
        <v>64</v>
      </c>
      <c r="D32" s="1952" t="s">
        <v>23</v>
      </c>
      <c r="E32" s="1951" t="s">
        <v>314</v>
      </c>
      <c r="F32" s="1986" t="s">
        <v>30</v>
      </c>
      <c r="G32" s="1986"/>
      <c r="H32" s="1959"/>
      <c r="I32" s="1987"/>
    </row>
    <row r="33" spans="1:9" x14ac:dyDescent="0.25">
      <c r="A33" s="1959"/>
      <c r="B33" s="1977" t="s">
        <v>66</v>
      </c>
      <c r="C33" s="1968">
        <v>7191</v>
      </c>
      <c r="D33" s="1958">
        <v>10950</v>
      </c>
      <c r="E33" s="1970">
        <v>1642.5</v>
      </c>
      <c r="F33" s="1988">
        <v>16498.5</v>
      </c>
      <c r="G33" s="1988"/>
      <c r="H33" s="1989">
        <v>16498.5</v>
      </c>
      <c r="I33" s="1987"/>
    </row>
    <row r="34" spans="1:9" x14ac:dyDescent="0.25">
      <c r="A34" s="1945" t="s">
        <v>237</v>
      </c>
      <c r="B34" s="1945"/>
      <c r="C34" s="1945"/>
      <c r="D34" s="1991"/>
      <c r="E34" s="1945"/>
      <c r="F34" s="1945"/>
      <c r="G34" s="1945"/>
      <c r="H34" s="1945"/>
      <c r="I34" s="1945"/>
    </row>
    <row r="35" spans="1:9" x14ac:dyDescent="0.25">
      <c r="A35" s="1949" t="s">
        <v>69</v>
      </c>
      <c r="B35" s="1983" t="s">
        <v>70</v>
      </c>
      <c r="C35" s="1949" t="s">
        <v>71</v>
      </c>
      <c r="D35" s="1964" t="s">
        <v>72</v>
      </c>
      <c r="E35" s="1949" t="s">
        <v>73</v>
      </c>
      <c r="F35" s="1964" t="s">
        <v>74</v>
      </c>
      <c r="G35" s="1949" t="s">
        <v>238</v>
      </c>
      <c r="H35" s="1964" t="s">
        <v>76</v>
      </c>
      <c r="I35" s="1949" t="s">
        <v>618</v>
      </c>
    </row>
    <row r="36" spans="1:9" x14ac:dyDescent="0.25">
      <c r="A36" s="1950"/>
      <c r="B36" s="1985" t="s">
        <v>77</v>
      </c>
      <c r="C36" s="1950" t="s">
        <v>78</v>
      </c>
      <c r="D36" s="1979" t="s">
        <v>79</v>
      </c>
      <c r="E36" s="1950" t="s">
        <v>80</v>
      </c>
      <c r="F36" s="1979" t="s">
        <v>85</v>
      </c>
      <c r="G36" s="1958" t="s">
        <v>619</v>
      </c>
      <c r="H36" s="1979" t="s">
        <v>83</v>
      </c>
      <c r="I36" s="1950" t="s">
        <v>620</v>
      </c>
    </row>
    <row r="37" spans="1:9" x14ac:dyDescent="0.25">
      <c r="A37" s="1952"/>
      <c r="B37" s="1952"/>
      <c r="C37" s="1972"/>
      <c r="D37" s="1949"/>
      <c r="E37" s="1951"/>
      <c r="F37" s="1952"/>
      <c r="G37" s="1951"/>
      <c r="H37" s="1952"/>
      <c r="I37" s="1992"/>
    </row>
    <row r="38" spans="1:9" x14ac:dyDescent="0.25">
      <c r="A38" s="1958">
        <v>1</v>
      </c>
      <c r="B38" s="1958" t="s">
        <v>88</v>
      </c>
      <c r="C38" s="1956">
        <v>25.1</v>
      </c>
      <c r="D38" s="1949">
        <v>-256390.83</v>
      </c>
      <c r="E38" s="1993">
        <v>913992.75</v>
      </c>
      <c r="F38" s="1958">
        <v>874418.79</v>
      </c>
      <c r="G38" s="1993">
        <v>913992.75</v>
      </c>
      <c r="H38" s="1950">
        <v>-295964.78999999992</v>
      </c>
      <c r="I38" s="1992">
        <v>-295964.78999999992</v>
      </c>
    </row>
    <row r="39" spans="1:9" x14ac:dyDescent="0.25">
      <c r="A39" s="1952">
        <v>2</v>
      </c>
      <c r="B39" s="1952" t="s">
        <v>159</v>
      </c>
      <c r="C39" s="1972">
        <v>154.13460000000001</v>
      </c>
      <c r="D39" s="1952">
        <v>-543844.67000000004</v>
      </c>
      <c r="E39" s="1951">
        <v>1361417.64</v>
      </c>
      <c r="F39" s="1952">
        <v>1269989.1599999999</v>
      </c>
      <c r="G39" s="1984">
        <v>1361417.64</v>
      </c>
      <c r="H39" s="1949">
        <v>-635273.15</v>
      </c>
      <c r="I39" s="1992">
        <v>-635273.15</v>
      </c>
    </row>
    <row r="40" spans="1:9" x14ac:dyDescent="0.25">
      <c r="A40" s="1952">
        <v>3</v>
      </c>
      <c r="B40" s="1952" t="s">
        <v>91</v>
      </c>
      <c r="C40" s="1972">
        <v>49.228999999999999</v>
      </c>
      <c r="D40" s="1952">
        <v>-1329516.24</v>
      </c>
      <c r="E40" s="1951">
        <v>4016559.43</v>
      </c>
      <c r="F40" s="1952">
        <v>3851009.41</v>
      </c>
      <c r="G40" s="1951">
        <v>4016559.43</v>
      </c>
      <c r="H40" s="1952">
        <v>-1495066.2600000002</v>
      </c>
      <c r="I40" s="1952">
        <v>-1495066.2600000002</v>
      </c>
    </row>
    <row r="41" spans="1:9" x14ac:dyDescent="0.25">
      <c r="A41" s="1945" t="s">
        <v>239</v>
      </c>
      <c r="B41" s="1945"/>
      <c r="C41" s="1945"/>
      <c r="D41" s="1945"/>
      <c r="E41" s="1945"/>
      <c r="F41" s="1945"/>
      <c r="G41" s="1945"/>
      <c r="H41" s="1945"/>
      <c r="I41" s="1946"/>
    </row>
    <row r="42" spans="1:9" x14ac:dyDescent="0.25">
      <c r="A42" s="1948" t="s">
        <v>240</v>
      </c>
      <c r="B42" s="1945"/>
      <c r="C42" s="1945"/>
      <c r="D42" s="1945"/>
      <c r="E42" s="1945"/>
      <c r="F42" s="1945"/>
      <c r="G42" s="1945"/>
      <c r="H42" s="1945"/>
      <c r="I42" s="1946"/>
    </row>
    <row r="43" spans="1:9" x14ac:dyDescent="0.25">
      <c r="A43" s="1994" t="s">
        <v>12</v>
      </c>
      <c r="B43" s="1949" t="s">
        <v>94</v>
      </c>
      <c r="C43" s="1964" t="s">
        <v>95</v>
      </c>
      <c r="D43" s="1964"/>
      <c r="E43" s="1964"/>
      <c r="F43" s="1994" t="s">
        <v>162</v>
      </c>
      <c r="G43" s="1964"/>
      <c r="H43" s="1992"/>
      <c r="I43" s="1949" t="s">
        <v>97</v>
      </c>
    </row>
    <row r="44" spans="1:9" x14ac:dyDescent="0.25">
      <c r="A44" s="1980" t="s">
        <v>98</v>
      </c>
      <c r="B44" s="1950" t="s">
        <v>99</v>
      </c>
      <c r="C44" s="1979"/>
      <c r="D44" s="1979"/>
      <c r="E44" s="1979"/>
      <c r="F44" s="1980" t="s">
        <v>621</v>
      </c>
      <c r="G44" s="1979"/>
      <c r="H44" s="1995"/>
      <c r="I44" s="1950" t="s">
        <v>101</v>
      </c>
    </row>
    <row r="45" spans="1:9" x14ac:dyDescent="0.25">
      <c r="A45" s="1980"/>
      <c r="B45" s="1958"/>
      <c r="C45" s="1979"/>
      <c r="D45" s="1979"/>
      <c r="E45" s="1979"/>
      <c r="F45" s="1996" t="s">
        <v>242</v>
      </c>
      <c r="G45" s="1959"/>
      <c r="H45" s="1997"/>
      <c r="I45" s="1958"/>
    </row>
    <row r="46" spans="1:9" x14ac:dyDescent="0.25">
      <c r="A46" s="1998" t="s">
        <v>103</v>
      </c>
      <c r="B46" s="1999"/>
      <c r="C46" s="1982" t="s">
        <v>622</v>
      </c>
      <c r="D46" s="1982"/>
      <c r="E46" s="1982"/>
      <c r="F46" s="1980"/>
      <c r="G46" s="1990"/>
      <c r="H46" s="1979"/>
      <c r="I46" s="1950"/>
    </row>
    <row r="47" spans="1:9" x14ac:dyDescent="0.25">
      <c r="A47" s="2000" t="s">
        <v>623</v>
      </c>
      <c r="B47" s="2001">
        <v>42485</v>
      </c>
      <c r="C47" s="1979" t="s">
        <v>624</v>
      </c>
      <c r="D47" s="1979"/>
      <c r="E47" s="1979"/>
      <c r="F47" s="1980"/>
      <c r="G47" s="1990">
        <v>0.71</v>
      </c>
      <c r="H47" s="1944"/>
      <c r="I47" s="1950">
        <v>8120.74</v>
      </c>
    </row>
    <row r="48" spans="1:9" x14ac:dyDescent="0.25">
      <c r="A48" s="2000" t="s">
        <v>625</v>
      </c>
      <c r="B48" s="2001">
        <v>42495</v>
      </c>
      <c r="C48" s="1979" t="s">
        <v>626</v>
      </c>
      <c r="D48" s="1979"/>
      <c r="E48" s="1979"/>
      <c r="F48" s="1980"/>
      <c r="G48" s="1990">
        <v>1.0118780758711219</v>
      </c>
      <c r="H48" s="1944"/>
      <c r="I48" s="1950">
        <v>11524.33</v>
      </c>
    </row>
    <row r="49" spans="1:9" x14ac:dyDescent="0.25">
      <c r="A49" s="2000" t="s">
        <v>627</v>
      </c>
      <c r="B49" s="2001">
        <v>42495</v>
      </c>
      <c r="C49" s="1979" t="s">
        <v>628</v>
      </c>
      <c r="D49" s="1979"/>
      <c r="E49" s="1979"/>
      <c r="F49" s="1980"/>
      <c r="G49" s="1990">
        <v>3.8966480961976639</v>
      </c>
      <c r="H49" s="1944"/>
      <c r="I49" s="1950">
        <v>44379.12</v>
      </c>
    </row>
    <row r="50" spans="1:9" x14ac:dyDescent="0.25">
      <c r="A50" s="2000" t="s">
        <v>629</v>
      </c>
      <c r="B50" s="2001">
        <v>42531</v>
      </c>
      <c r="C50" s="2002" t="s">
        <v>343</v>
      </c>
      <c r="D50" s="1979"/>
      <c r="E50" s="1979"/>
      <c r="F50" s="1980"/>
      <c r="G50" s="1990">
        <v>0</v>
      </c>
      <c r="H50" s="1944"/>
      <c r="I50" s="1950">
        <v>27400</v>
      </c>
    </row>
    <row r="51" spans="1:9" x14ac:dyDescent="0.25">
      <c r="A51" s="2000" t="s">
        <v>630</v>
      </c>
      <c r="B51" s="2001">
        <v>42527</v>
      </c>
      <c r="C51" s="1979" t="s">
        <v>631</v>
      </c>
      <c r="D51" s="1979"/>
      <c r="E51" s="1979"/>
      <c r="F51" s="1980"/>
      <c r="G51" s="1990">
        <v>2.4058196249906709</v>
      </c>
      <c r="H51" s="1944"/>
      <c r="I51" s="1950">
        <v>1155.03</v>
      </c>
    </row>
    <row r="52" spans="1:9" x14ac:dyDescent="0.25">
      <c r="A52" s="2000" t="s">
        <v>632</v>
      </c>
      <c r="B52" s="2001">
        <v>42527</v>
      </c>
      <c r="C52" s="1979" t="s">
        <v>633</v>
      </c>
      <c r="D52" s="1979"/>
      <c r="E52" s="1979"/>
      <c r="F52" s="1980"/>
      <c r="G52" s="1990">
        <v>0.1014158336296706</v>
      </c>
      <c r="H52" s="1944"/>
      <c r="I52" s="1950">
        <v>18318.419999999998</v>
      </c>
    </row>
    <row r="53" spans="1:9" x14ac:dyDescent="0.25">
      <c r="A53" s="2000" t="s">
        <v>634</v>
      </c>
      <c r="B53" s="2001">
        <v>42528</v>
      </c>
      <c r="C53" s="1979" t="s">
        <v>635</v>
      </c>
      <c r="D53" s="1979"/>
      <c r="E53" s="1979"/>
      <c r="F53" s="1980"/>
      <c r="G53" s="1990">
        <v>1.6084238808329052</v>
      </c>
      <c r="H53" s="1944"/>
      <c r="I53" s="1950">
        <v>9045.0499999999993</v>
      </c>
    </row>
    <row r="54" spans="1:9" x14ac:dyDescent="0.25">
      <c r="A54" s="2000" t="s">
        <v>636</v>
      </c>
      <c r="B54" s="2001">
        <v>42667</v>
      </c>
      <c r="C54" s="1979" t="s">
        <v>637</v>
      </c>
      <c r="D54" s="1979"/>
      <c r="E54" s="1979"/>
      <c r="F54" s="1980"/>
      <c r="G54" s="1990">
        <v>0.7941882773365645</v>
      </c>
      <c r="H54" s="1944"/>
      <c r="I54" s="1950">
        <v>19483.71</v>
      </c>
    </row>
    <row r="55" spans="1:9" x14ac:dyDescent="0.25">
      <c r="A55" s="2000"/>
      <c r="B55" s="2001"/>
      <c r="C55" s="1979" t="s">
        <v>638</v>
      </c>
      <c r="D55" s="1979"/>
      <c r="E55" s="1979"/>
      <c r="F55" s="1980"/>
      <c r="G55" s="1990"/>
      <c r="H55" s="1944"/>
      <c r="I55" s="1950"/>
    </row>
    <row r="56" spans="1:9" x14ac:dyDescent="0.25">
      <c r="A56" s="2000"/>
      <c r="B56" s="1950"/>
      <c r="C56" s="1948" t="s">
        <v>111</v>
      </c>
      <c r="D56" s="1948"/>
      <c r="E56" s="1948"/>
      <c r="F56" s="1985"/>
      <c r="G56" s="2003">
        <v>10.528373788858598</v>
      </c>
      <c r="H56" s="1948"/>
      <c r="I56" s="1954">
        <v>139426.4</v>
      </c>
    </row>
    <row r="57" spans="1:9" x14ac:dyDescent="0.25">
      <c r="A57" s="1949"/>
      <c r="B57" s="1949"/>
      <c r="C57" s="1994"/>
      <c r="D57" s="1964"/>
      <c r="E57" s="1992"/>
      <c r="F57" s="1994"/>
      <c r="G57" s="1964"/>
      <c r="H57" s="1992"/>
      <c r="I57" s="1944"/>
    </row>
    <row r="58" spans="1:9" x14ac:dyDescent="0.25">
      <c r="A58" s="1949" t="s">
        <v>46</v>
      </c>
      <c r="B58" s="2004" t="s">
        <v>112</v>
      </c>
      <c r="C58" s="1983" t="s">
        <v>113</v>
      </c>
      <c r="D58" s="1964"/>
      <c r="E58" s="1992"/>
      <c r="F58" s="1994" t="s">
        <v>114</v>
      </c>
      <c r="G58" s="1964"/>
      <c r="H58" s="1992"/>
      <c r="I58" s="1949"/>
    </row>
    <row r="59" spans="1:9" x14ac:dyDescent="0.25">
      <c r="A59" s="2000" t="s">
        <v>167</v>
      </c>
      <c r="B59" s="2001"/>
      <c r="C59" s="1979"/>
      <c r="D59" s="1979"/>
      <c r="E59" s="1979"/>
      <c r="F59" s="1980"/>
      <c r="G59" s="1990">
        <v>0</v>
      </c>
      <c r="H59" s="1995"/>
      <c r="I59" s="2001"/>
    </row>
    <row r="60" spans="1:9" x14ac:dyDescent="0.25">
      <c r="A60" s="2000" t="s">
        <v>224</v>
      </c>
      <c r="B60" s="2001"/>
      <c r="C60" s="1979"/>
      <c r="D60" s="1979"/>
      <c r="E60" s="1979"/>
      <c r="F60" s="1980"/>
      <c r="G60" s="1990">
        <v>0</v>
      </c>
      <c r="H60" s="1995"/>
      <c r="I60" s="1950"/>
    </row>
    <row r="61" spans="1:9" x14ac:dyDescent="0.25">
      <c r="A61" s="2005"/>
      <c r="B61" s="1958" t="s">
        <v>112</v>
      </c>
      <c r="C61" s="1977" t="s">
        <v>111</v>
      </c>
      <c r="D61" s="1956"/>
      <c r="E61" s="2006"/>
      <c r="F61" s="1977" t="s">
        <v>69</v>
      </c>
      <c r="G61" s="2007">
        <v>0</v>
      </c>
      <c r="H61" s="2006"/>
      <c r="I61" s="1954">
        <v>0</v>
      </c>
    </row>
    <row r="62" spans="1:9" x14ac:dyDescent="0.25">
      <c r="A62" s="1946" t="s">
        <v>518</v>
      </c>
      <c r="B62" s="1946"/>
      <c r="C62" s="1946"/>
      <c r="D62" s="2008" t="s">
        <v>116</v>
      </c>
      <c r="E62" s="1944"/>
      <c r="F62" s="1946" t="s">
        <v>117</v>
      </c>
      <c r="G62" s="1946" t="s">
        <v>251</v>
      </c>
      <c r="H62" s="1946"/>
      <c r="I62" s="1946" t="s">
        <v>252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workbookViewId="0">
      <selection activeCell="M23" sqref="M23"/>
    </sheetView>
  </sheetViews>
  <sheetFormatPr defaultRowHeight="15" x14ac:dyDescent="0.25"/>
  <cols>
    <col min="2" max="2" width="26.42578125" bestFit="1" customWidth="1"/>
    <col min="9" max="9" width="20.28515625" bestFit="1" customWidth="1"/>
  </cols>
  <sheetData>
    <row r="1" spans="1:10" x14ac:dyDescent="0.25">
      <c r="A1" s="5440" t="s">
        <v>0</v>
      </c>
      <c r="B1" s="5440"/>
      <c r="C1" s="5440"/>
      <c r="D1" s="5440"/>
      <c r="E1" s="5440"/>
      <c r="F1" s="5440"/>
      <c r="J1" s="5300"/>
    </row>
    <row r="2" spans="1:10" x14ac:dyDescent="0.25">
      <c r="A2" s="5440" t="s">
        <v>1</v>
      </c>
      <c r="B2" s="5440"/>
      <c r="C2" s="5440"/>
      <c r="D2" s="5440"/>
      <c r="E2" s="5440"/>
      <c r="J2" s="5300"/>
    </row>
    <row r="3" spans="1:10" x14ac:dyDescent="0.25">
      <c r="A3" s="5440" t="s">
        <v>2</v>
      </c>
      <c r="B3" s="5440"/>
      <c r="C3" s="5440"/>
      <c r="D3" s="5440"/>
      <c r="E3" s="5440"/>
      <c r="F3" s="5440"/>
      <c r="G3" s="5440"/>
      <c r="J3" s="5300"/>
    </row>
    <row r="4" spans="1:10" x14ac:dyDescent="0.25">
      <c r="A4" s="5440" t="s">
        <v>3</v>
      </c>
      <c r="B4" s="5440"/>
      <c r="C4" s="5440"/>
      <c r="D4" s="5440"/>
      <c r="E4" s="5440"/>
      <c r="F4" s="5440"/>
      <c r="G4" s="5440"/>
      <c r="H4" s="5440"/>
      <c r="J4" s="5300"/>
    </row>
    <row r="5" spans="1:10" x14ac:dyDescent="0.25">
      <c r="A5" s="5440" t="s">
        <v>4</v>
      </c>
      <c r="B5" s="5440"/>
      <c r="C5" s="5440"/>
      <c r="D5" s="5440"/>
      <c r="E5" s="5440"/>
      <c r="F5" s="5440"/>
      <c r="G5" s="5440"/>
      <c r="J5" s="5300"/>
    </row>
    <row r="6" spans="1:10" x14ac:dyDescent="0.25">
      <c r="A6" s="5440" t="s">
        <v>639</v>
      </c>
      <c r="B6" s="5440"/>
      <c r="C6" s="5440"/>
      <c r="D6" s="5440"/>
      <c r="J6" s="5300"/>
    </row>
    <row r="7" spans="1:10" x14ac:dyDescent="0.25">
      <c r="A7" s="5427" t="s">
        <v>640</v>
      </c>
      <c r="B7" s="5427"/>
      <c r="C7" s="5427"/>
      <c r="J7" s="5300"/>
    </row>
    <row r="8" spans="1:10" x14ac:dyDescent="0.25">
      <c r="A8" s="5427" t="s">
        <v>641</v>
      </c>
      <c r="B8" s="5427"/>
      <c r="C8" s="5427"/>
      <c r="J8" s="5300"/>
    </row>
    <row r="9" spans="1:10" x14ac:dyDescent="0.25">
      <c r="A9" s="5427" t="s">
        <v>642</v>
      </c>
      <c r="B9" s="5427"/>
      <c r="J9" s="5300"/>
    </row>
    <row r="10" spans="1:10" x14ac:dyDescent="0.25">
      <c r="A10" s="5440" t="s">
        <v>9</v>
      </c>
      <c r="B10" s="5440"/>
      <c r="C10" s="5440"/>
      <c r="D10" s="5440"/>
      <c r="E10" s="5440"/>
      <c r="F10" s="5440"/>
      <c r="G10" s="5440"/>
      <c r="J10" s="5300"/>
    </row>
    <row r="11" spans="1:10" x14ac:dyDescent="0.25">
      <c r="A11" s="5440" t="s">
        <v>10</v>
      </c>
      <c r="B11" s="5440"/>
      <c r="C11" s="5440"/>
      <c r="D11" s="5440"/>
      <c r="E11" s="5440"/>
      <c r="F11" s="5440"/>
      <c r="G11" s="5440"/>
      <c r="H11" s="5440"/>
      <c r="J11" s="5300"/>
    </row>
    <row r="12" spans="1:10" ht="15.75" thickBot="1" x14ac:dyDescent="0.3">
      <c r="A12" s="5441" t="s">
        <v>126</v>
      </c>
      <c r="B12" s="5441"/>
      <c r="C12" s="5441"/>
      <c r="D12" s="5441"/>
      <c r="E12" s="5441"/>
      <c r="F12" s="5441"/>
      <c r="J12" s="5300"/>
    </row>
    <row r="13" spans="1:10" x14ac:dyDescent="0.25">
      <c r="A13" s="5302" t="s">
        <v>12</v>
      </c>
      <c r="B13" s="5303" t="s">
        <v>13</v>
      </c>
      <c r="C13" s="5303" t="s">
        <v>14</v>
      </c>
      <c r="D13" s="5303" t="s">
        <v>15</v>
      </c>
      <c r="E13" s="5303" t="s">
        <v>16</v>
      </c>
      <c r="F13" s="5303" t="s">
        <v>17</v>
      </c>
      <c r="G13" s="5303" t="s">
        <v>18</v>
      </c>
      <c r="H13" s="5303" t="s">
        <v>15</v>
      </c>
      <c r="I13" s="5303" t="s">
        <v>19</v>
      </c>
      <c r="J13" s="5300"/>
    </row>
    <row r="14" spans="1:10" x14ac:dyDescent="0.25">
      <c r="A14" s="5304" t="s">
        <v>20</v>
      </c>
      <c r="B14" s="5305"/>
      <c r="C14" s="5305" t="s">
        <v>127</v>
      </c>
      <c r="D14" s="5305" t="s">
        <v>22</v>
      </c>
      <c r="E14" s="5305" t="s">
        <v>23</v>
      </c>
      <c r="F14" s="5305" t="s">
        <v>23</v>
      </c>
      <c r="G14" s="5305" t="s">
        <v>24</v>
      </c>
      <c r="H14" s="5305" t="s">
        <v>25</v>
      </c>
      <c r="I14" s="5305" t="s">
        <v>489</v>
      </c>
      <c r="J14" s="5300"/>
    </row>
    <row r="15" spans="1:10" x14ac:dyDescent="0.25">
      <c r="A15" s="5304"/>
      <c r="B15" s="5305"/>
      <c r="C15" s="5305" t="s">
        <v>27</v>
      </c>
      <c r="D15" s="5305" t="s">
        <v>28</v>
      </c>
      <c r="E15" s="5305"/>
      <c r="F15" s="5305"/>
      <c r="G15" s="5305" t="s">
        <v>29</v>
      </c>
      <c r="H15" s="5305" t="s">
        <v>30</v>
      </c>
      <c r="I15" s="5305" t="s">
        <v>490</v>
      </c>
      <c r="J15" s="5300"/>
    </row>
    <row r="16" spans="1:10" ht="15.75" thickBot="1" x14ac:dyDescent="0.3">
      <c r="A16" s="5304"/>
      <c r="B16" s="5305"/>
      <c r="C16" s="5305" t="s">
        <v>32</v>
      </c>
      <c r="D16" s="5305" t="s">
        <v>33</v>
      </c>
      <c r="E16" s="5305" t="s">
        <v>33</v>
      </c>
      <c r="F16" s="5305" t="s">
        <v>33</v>
      </c>
      <c r="G16" s="5305" t="s">
        <v>33</v>
      </c>
      <c r="H16" s="5305" t="s">
        <v>33</v>
      </c>
      <c r="I16" s="5305" t="s">
        <v>30</v>
      </c>
      <c r="J16" s="5300"/>
    </row>
    <row r="17" spans="1:10" ht="15.75" thickBot="1" x14ac:dyDescent="0.3">
      <c r="A17" s="5306">
        <v>1</v>
      </c>
      <c r="B17" s="5307">
        <v>2</v>
      </c>
      <c r="C17" s="5306">
        <v>3</v>
      </c>
      <c r="D17" s="5307">
        <v>4</v>
      </c>
      <c r="E17" s="5306">
        <v>5</v>
      </c>
      <c r="F17" s="5307">
        <v>6</v>
      </c>
      <c r="G17" s="5306">
        <v>7</v>
      </c>
      <c r="H17" s="5307">
        <v>8</v>
      </c>
      <c r="I17" s="5308">
        <v>9</v>
      </c>
      <c r="J17" s="5300"/>
    </row>
    <row r="18" spans="1:10" x14ac:dyDescent="0.25">
      <c r="A18" s="5309">
        <v>1</v>
      </c>
      <c r="B18" s="5310" t="s">
        <v>176</v>
      </c>
      <c r="C18" s="5311"/>
      <c r="D18" s="5311"/>
      <c r="E18" s="5299" t="s">
        <v>69</v>
      </c>
      <c r="F18" s="5310" t="s">
        <v>69</v>
      </c>
      <c r="G18" s="5311"/>
      <c r="H18" s="5299" t="s">
        <v>69</v>
      </c>
      <c r="I18" s="5310"/>
      <c r="J18" s="5300"/>
    </row>
    <row r="19" spans="1:10" ht="15.75" thickBot="1" x14ac:dyDescent="0.3">
      <c r="A19" s="5312"/>
      <c r="B19" s="5313" t="s">
        <v>177</v>
      </c>
      <c r="C19" s="5314">
        <v>7.97</v>
      </c>
      <c r="D19" s="5314">
        <v>16046.69</v>
      </c>
      <c r="E19" s="5314">
        <v>106338</v>
      </c>
      <c r="F19" s="5315">
        <v>100605.34</v>
      </c>
      <c r="G19" s="5316">
        <v>106338</v>
      </c>
      <c r="H19" s="5315">
        <v>10314.030000000001</v>
      </c>
      <c r="I19" s="5313" t="s">
        <v>69</v>
      </c>
      <c r="J19" s="5300"/>
    </row>
    <row r="20" spans="1:10" x14ac:dyDescent="0.25">
      <c r="A20" s="5304" t="s">
        <v>36</v>
      </c>
      <c r="B20" s="5305" t="s">
        <v>233</v>
      </c>
      <c r="D20" s="5304" t="s">
        <v>69</v>
      </c>
      <c r="F20" s="5304"/>
      <c r="G20" s="5305" t="s">
        <v>69</v>
      </c>
      <c r="H20" s="5301"/>
      <c r="I20" s="5304"/>
      <c r="J20" s="5300"/>
    </row>
    <row r="21" spans="1:10" ht="15.75" thickBot="1" x14ac:dyDescent="0.3">
      <c r="A21" s="5317"/>
      <c r="B21" s="5318" t="s">
        <v>234</v>
      </c>
      <c r="C21" s="5319">
        <v>2.62</v>
      </c>
      <c r="D21" s="5317"/>
      <c r="E21" s="5320">
        <v>35091.54</v>
      </c>
      <c r="F21" s="5321">
        <v>33199.760000000002</v>
      </c>
      <c r="G21" s="5322">
        <v>35091.54</v>
      </c>
      <c r="H21" s="5323"/>
      <c r="I21" s="5317"/>
      <c r="J21" s="5300"/>
    </row>
    <row r="22" spans="1:10" x14ac:dyDescent="0.25">
      <c r="A22" s="5324">
        <v>42767</v>
      </c>
      <c r="B22" s="5305" t="s">
        <v>259</v>
      </c>
      <c r="C22" s="5325">
        <v>1.33</v>
      </c>
      <c r="D22" s="5304"/>
      <c r="E22" s="5325">
        <v>18077.46</v>
      </c>
      <c r="F22" s="5326">
        <v>17102.91</v>
      </c>
      <c r="G22" s="5327">
        <v>18077.46</v>
      </c>
      <c r="H22" s="5301"/>
      <c r="I22" s="5304"/>
      <c r="J22" s="5300"/>
    </row>
    <row r="23" spans="1:10" ht="15.75" thickBot="1" x14ac:dyDescent="0.3">
      <c r="A23" s="5317"/>
      <c r="B23" s="5318" t="s">
        <v>260</v>
      </c>
      <c r="C23" s="5323"/>
      <c r="D23" s="5317"/>
      <c r="E23" s="5323"/>
      <c r="F23" s="5317"/>
      <c r="G23" s="5318" t="s">
        <v>69</v>
      </c>
      <c r="H23" s="5323"/>
      <c r="I23" s="5317"/>
      <c r="J23" s="5300"/>
    </row>
    <row r="24" spans="1:10" ht="15.75" thickBot="1" x14ac:dyDescent="0.3">
      <c r="A24" s="5324">
        <v>42795</v>
      </c>
      <c r="B24" s="5305" t="s">
        <v>643</v>
      </c>
      <c r="C24" s="5325">
        <v>1.63</v>
      </c>
      <c r="D24" s="5304"/>
      <c r="E24" s="5325">
        <v>21586.61</v>
      </c>
      <c r="F24" s="5326">
        <v>20422.88</v>
      </c>
      <c r="G24" s="5327">
        <v>21586.61</v>
      </c>
      <c r="H24" s="5301"/>
      <c r="I24" s="5304"/>
      <c r="J24" s="5300"/>
    </row>
    <row r="25" spans="1:10" x14ac:dyDescent="0.25">
      <c r="A25" s="5328">
        <v>42826</v>
      </c>
      <c r="B25" s="5303" t="s">
        <v>269</v>
      </c>
      <c r="C25" s="5329">
        <v>2.39</v>
      </c>
      <c r="D25" s="5302"/>
      <c r="E25" s="5329">
        <v>31157.03</v>
      </c>
      <c r="F25" s="5330">
        <v>29477.360000000001</v>
      </c>
      <c r="G25" s="5329">
        <v>31157.03</v>
      </c>
      <c r="H25" s="5331"/>
      <c r="I25" s="5302"/>
      <c r="J25" s="5300"/>
    </row>
    <row r="26" spans="1:10" ht="15.75" thickBot="1" x14ac:dyDescent="0.3">
      <c r="A26" s="5317"/>
      <c r="B26" s="5318" t="s">
        <v>270</v>
      </c>
      <c r="C26" s="5323"/>
      <c r="D26" s="5317"/>
      <c r="E26" s="5323"/>
      <c r="F26" s="5317"/>
      <c r="G26" s="5323" t="s">
        <v>69</v>
      </c>
      <c r="H26" s="5332"/>
      <c r="I26" s="5317"/>
      <c r="J26" s="5300"/>
    </row>
    <row r="27" spans="1:10" ht="15.75" thickBot="1" x14ac:dyDescent="0.3">
      <c r="A27" s="5333">
        <v>42856</v>
      </c>
      <c r="B27" s="5318" t="s">
        <v>45</v>
      </c>
      <c r="C27" s="5319">
        <v>3.2969999999999999E-2</v>
      </c>
      <c r="D27" s="5317"/>
      <c r="E27" s="5319">
        <v>425.35199999999998</v>
      </c>
      <c r="F27" s="5321">
        <v>402.42</v>
      </c>
      <c r="G27" s="5319">
        <v>425.35199999999998</v>
      </c>
      <c r="H27" s="5332"/>
      <c r="I27" s="5317"/>
      <c r="J27" s="5300"/>
    </row>
    <row r="28" spans="1:10" ht="15.75" thickBot="1" x14ac:dyDescent="0.3">
      <c r="A28" s="5317"/>
      <c r="B28" s="5318"/>
      <c r="C28" s="5323"/>
      <c r="D28" s="5317"/>
      <c r="E28" s="5323"/>
      <c r="F28" s="5317"/>
      <c r="G28" s="5323"/>
      <c r="H28" s="5332"/>
      <c r="I28" s="5317"/>
      <c r="J28" s="5300"/>
    </row>
    <row r="29" spans="1:10" ht="15.75" thickBot="1" x14ac:dyDescent="0.3">
      <c r="A29" s="5313" t="s">
        <v>46</v>
      </c>
      <c r="B29" s="5334" t="s">
        <v>47</v>
      </c>
      <c r="C29" s="5314">
        <v>2.98</v>
      </c>
      <c r="D29" s="5314">
        <v>3504.3</v>
      </c>
      <c r="E29" s="5315">
        <v>39650.76</v>
      </c>
      <c r="F29" s="5316">
        <v>37572.959999999999</v>
      </c>
      <c r="G29" s="5315">
        <v>39650.76</v>
      </c>
      <c r="H29" s="5335">
        <v>1426.5</v>
      </c>
      <c r="I29" s="5313" t="s">
        <v>69</v>
      </c>
      <c r="J29" s="5300"/>
    </row>
    <row r="30" spans="1:10" x14ac:dyDescent="0.25">
      <c r="A30" s="5310" t="s">
        <v>48</v>
      </c>
      <c r="B30" s="5311" t="s">
        <v>217</v>
      </c>
      <c r="C30" s="5299"/>
      <c r="D30" s="5336" t="s">
        <v>69</v>
      </c>
      <c r="E30" s="5310"/>
      <c r="F30" s="5311"/>
      <c r="G30" s="5311"/>
      <c r="H30" s="5299"/>
      <c r="I30" s="5310"/>
      <c r="J30" s="5300"/>
    </row>
    <row r="31" spans="1:10" ht="15.75" thickBot="1" x14ac:dyDescent="0.3">
      <c r="A31" s="5313"/>
      <c r="B31" s="5334" t="s">
        <v>218</v>
      </c>
      <c r="C31" s="5315">
        <v>1.82</v>
      </c>
      <c r="D31" s="5335">
        <v>100778.1</v>
      </c>
      <c r="E31" s="5316">
        <v>24216.12</v>
      </c>
      <c r="F31" s="5314">
        <v>22244.86</v>
      </c>
      <c r="G31" s="5314">
        <v>6730.28</v>
      </c>
      <c r="H31" s="5315">
        <v>116292.68</v>
      </c>
      <c r="I31" s="5310"/>
      <c r="J31" s="5300"/>
    </row>
    <row r="32" spans="1:10" ht="15.75" thickBot="1" x14ac:dyDescent="0.3">
      <c r="A32" s="5310" t="s">
        <v>52</v>
      </c>
      <c r="B32" s="5311" t="s">
        <v>140</v>
      </c>
      <c r="D32" s="5336" t="s">
        <v>69</v>
      </c>
      <c r="E32" s="5310"/>
      <c r="F32" s="5311"/>
      <c r="G32" s="5299" t="s">
        <v>141</v>
      </c>
      <c r="H32" s="5336" t="s">
        <v>69</v>
      </c>
      <c r="I32" s="5337" t="s">
        <v>69</v>
      </c>
      <c r="J32" s="5300"/>
    </row>
    <row r="33" spans="1:10" ht="15.75" thickBot="1" x14ac:dyDescent="0.3">
      <c r="A33" s="5338"/>
      <c r="B33" s="5339" t="s">
        <v>644</v>
      </c>
      <c r="C33" s="5340">
        <v>0</v>
      </c>
      <c r="D33" s="5341">
        <v>34023.870000000003</v>
      </c>
      <c r="E33" s="5342">
        <v>0</v>
      </c>
      <c r="F33" s="5340">
        <v>0</v>
      </c>
      <c r="G33" s="5341">
        <v>0</v>
      </c>
      <c r="H33" s="5343">
        <v>34023.870000000003</v>
      </c>
      <c r="I33" s="5338"/>
      <c r="J33" s="5300"/>
    </row>
    <row r="34" spans="1:10" ht="15.75" thickBot="1" x14ac:dyDescent="0.3">
      <c r="A34" s="5317"/>
      <c r="B34" s="5318" t="s">
        <v>55</v>
      </c>
      <c r="D34" s="5344"/>
      <c r="E34" s="5304"/>
      <c r="F34" s="5305"/>
      <c r="H34" s="5344"/>
      <c r="I34" s="5304"/>
      <c r="J34" s="5300"/>
    </row>
    <row r="35" spans="1:10" ht="15.75" thickBot="1" x14ac:dyDescent="0.3">
      <c r="A35" s="5317"/>
      <c r="B35" s="5318" t="s">
        <v>50</v>
      </c>
      <c r="C35" s="5306">
        <v>0</v>
      </c>
      <c r="D35" s="5345" t="s">
        <v>69</v>
      </c>
      <c r="E35" s="5307">
        <v>0</v>
      </c>
      <c r="F35" s="5308">
        <v>0</v>
      </c>
      <c r="G35" s="5306">
        <v>0</v>
      </c>
      <c r="H35" s="5345" t="s">
        <v>69</v>
      </c>
      <c r="I35" s="5346"/>
      <c r="J35" s="5300"/>
    </row>
    <row r="36" spans="1:10" ht="15.75" thickBot="1" x14ac:dyDescent="0.3">
      <c r="A36" s="5438" t="s">
        <v>1307</v>
      </c>
      <c r="B36" s="5438"/>
      <c r="C36" s="5438"/>
      <c r="D36" s="5438"/>
      <c r="E36" s="5438"/>
      <c r="F36" s="5438"/>
      <c r="J36" s="5300"/>
    </row>
    <row r="37" spans="1:10" x14ac:dyDescent="0.25">
      <c r="A37" s="5337" t="s">
        <v>57</v>
      </c>
      <c r="B37" s="5347" t="s">
        <v>58</v>
      </c>
      <c r="C37" s="5302" t="s">
        <v>62</v>
      </c>
      <c r="D37" s="5303" t="s">
        <v>60</v>
      </c>
      <c r="E37" s="5347" t="s">
        <v>61</v>
      </c>
      <c r="F37" s="5302" t="s">
        <v>62</v>
      </c>
      <c r="G37" s="5303"/>
      <c r="H37" s="5432" t="s">
        <v>184</v>
      </c>
      <c r="I37" s="5439"/>
      <c r="J37" s="5300"/>
    </row>
    <row r="38" spans="1:10" ht="15.75" thickBot="1" x14ac:dyDescent="0.3">
      <c r="A38" s="5304"/>
      <c r="C38" s="5317" t="s">
        <v>64</v>
      </c>
      <c r="D38" s="5318" t="s">
        <v>23</v>
      </c>
      <c r="E38" s="5323" t="s">
        <v>314</v>
      </c>
      <c r="F38" s="5317" t="s">
        <v>30</v>
      </c>
      <c r="G38" s="5318"/>
      <c r="H38" s="5323"/>
      <c r="I38" s="5318"/>
      <c r="J38" s="5300"/>
    </row>
    <row r="39" spans="1:10" ht="15.75" thickBot="1" x14ac:dyDescent="0.3">
      <c r="A39" s="5313"/>
      <c r="B39" s="5323" t="s">
        <v>66</v>
      </c>
      <c r="C39" s="5321">
        <v>5936.62</v>
      </c>
      <c r="D39" s="5322">
        <v>7350</v>
      </c>
      <c r="E39" s="5319">
        <v>1102.5</v>
      </c>
      <c r="F39" s="5321">
        <v>12184.12</v>
      </c>
      <c r="G39" s="5318"/>
      <c r="H39" s="5319">
        <v>12184.12</v>
      </c>
      <c r="I39" s="5318"/>
      <c r="J39" s="5300"/>
    </row>
    <row r="40" spans="1:10" x14ac:dyDescent="0.25">
      <c r="J40" s="5300"/>
    </row>
    <row r="41" spans="1:10" ht="15.75" thickBot="1" x14ac:dyDescent="0.3">
      <c r="A41" s="5440" t="s">
        <v>237</v>
      </c>
      <c r="B41" s="5440"/>
      <c r="C41" s="5440"/>
      <c r="D41" s="5440"/>
      <c r="E41" s="5440"/>
      <c r="F41" s="5440"/>
      <c r="G41" s="5440"/>
      <c r="H41" s="5440"/>
      <c r="I41" s="5440"/>
      <c r="J41" s="5440"/>
    </row>
    <row r="42" spans="1:10" x14ac:dyDescent="0.25">
      <c r="A42" s="5302"/>
      <c r="B42" s="5347" t="s">
        <v>70</v>
      </c>
      <c r="C42" s="5302" t="s">
        <v>71</v>
      </c>
      <c r="D42" s="5347" t="s">
        <v>72</v>
      </c>
      <c r="E42" s="5302" t="s">
        <v>73</v>
      </c>
      <c r="F42" s="5347" t="s">
        <v>74</v>
      </c>
      <c r="G42" s="5302" t="s">
        <v>238</v>
      </c>
      <c r="H42" s="5303" t="s">
        <v>76</v>
      </c>
      <c r="I42" s="5303" t="s">
        <v>19</v>
      </c>
      <c r="J42" s="5300"/>
    </row>
    <row r="43" spans="1:10" x14ac:dyDescent="0.25">
      <c r="A43" s="5304"/>
      <c r="B43" s="5301" t="s">
        <v>77</v>
      </c>
      <c r="C43" s="5304" t="s">
        <v>78</v>
      </c>
      <c r="D43" s="5301" t="s">
        <v>79</v>
      </c>
      <c r="E43" s="5304" t="s">
        <v>80</v>
      </c>
      <c r="F43" s="5301" t="s">
        <v>81</v>
      </c>
      <c r="G43" s="5304" t="s">
        <v>82</v>
      </c>
      <c r="H43" s="5305" t="s">
        <v>83</v>
      </c>
      <c r="I43" s="5305" t="s">
        <v>84</v>
      </c>
      <c r="J43" s="5300"/>
    </row>
    <row r="44" spans="1:10" x14ac:dyDescent="0.25">
      <c r="A44" s="5304"/>
      <c r="C44" s="5304"/>
      <c r="E44" s="5304"/>
      <c r="F44" s="5301" t="s">
        <v>85</v>
      </c>
      <c r="G44" s="5304" t="s">
        <v>86</v>
      </c>
      <c r="H44" s="5305"/>
      <c r="I44" s="5305" t="s">
        <v>512</v>
      </c>
      <c r="J44" s="5300"/>
    </row>
    <row r="45" spans="1:10" ht="15.75" thickBot="1" x14ac:dyDescent="0.3">
      <c r="A45" s="5317"/>
      <c r="C45" s="5304"/>
      <c r="E45" s="5304"/>
      <c r="G45" s="5317"/>
      <c r="H45" s="5318"/>
      <c r="I45" s="5305"/>
      <c r="J45" s="5300"/>
    </row>
    <row r="46" spans="1:10" ht="15.75" thickBot="1" x14ac:dyDescent="0.3">
      <c r="A46" s="5321">
        <v>1</v>
      </c>
      <c r="B46" s="5348" t="s">
        <v>88</v>
      </c>
      <c r="C46" s="5341">
        <v>25.1</v>
      </c>
      <c r="D46" s="5307">
        <v>-443.29</v>
      </c>
      <c r="E46" s="5349">
        <v>39402.83</v>
      </c>
      <c r="F46" s="5307">
        <v>34048.239999999998</v>
      </c>
      <c r="G46" s="5350">
        <v>39402.83</v>
      </c>
      <c r="H46" s="5326">
        <v>-5797.88</v>
      </c>
      <c r="I46" s="5308">
        <v>-5797.88</v>
      </c>
      <c r="J46" s="5300"/>
    </row>
    <row r="47" spans="1:10" ht="15.75" thickBot="1" x14ac:dyDescent="0.3">
      <c r="A47" s="5326">
        <v>2</v>
      </c>
      <c r="B47" s="5305" t="s">
        <v>89</v>
      </c>
      <c r="C47" s="5351">
        <v>154.13460000000001</v>
      </c>
      <c r="D47" s="5321">
        <v>-18855.16</v>
      </c>
      <c r="E47" s="5325">
        <v>64590.57</v>
      </c>
      <c r="F47" s="5326">
        <v>56141.3</v>
      </c>
      <c r="G47" s="5325">
        <v>64590.57</v>
      </c>
      <c r="H47" s="5330">
        <v>-27304.43</v>
      </c>
      <c r="I47" s="5322">
        <v>-27304.43</v>
      </c>
      <c r="J47" s="5300"/>
    </row>
    <row r="48" spans="1:10" ht="15.75" thickBot="1" x14ac:dyDescent="0.3">
      <c r="A48" s="5346"/>
      <c r="B48" s="5348" t="s">
        <v>90</v>
      </c>
      <c r="C48" s="5352"/>
      <c r="D48" s="5317" t="s">
        <v>69</v>
      </c>
      <c r="E48" s="5353"/>
      <c r="F48" s="5346"/>
      <c r="G48" s="5353"/>
      <c r="H48" s="5302" t="s">
        <v>69</v>
      </c>
      <c r="I48" s="5318" t="s">
        <v>69</v>
      </c>
      <c r="J48" s="5300"/>
    </row>
    <row r="49" spans="1:10" ht="15.75" thickBot="1" x14ac:dyDescent="0.3">
      <c r="A49" s="5321">
        <v>3</v>
      </c>
      <c r="B49" s="5318" t="s">
        <v>91</v>
      </c>
      <c r="C49" s="5315">
        <v>49.228999999999999</v>
      </c>
      <c r="D49" s="5321">
        <v>-106567.52</v>
      </c>
      <c r="E49" s="5319">
        <v>391529.46</v>
      </c>
      <c r="F49" s="5321">
        <v>372434.43</v>
      </c>
      <c r="G49" s="5319">
        <v>391529.46</v>
      </c>
      <c r="H49" s="5307">
        <v>-125662.55</v>
      </c>
      <c r="I49" s="5322">
        <v>-125662.55</v>
      </c>
      <c r="J49" s="5300"/>
    </row>
    <row r="50" spans="1:10" x14ac:dyDescent="0.25">
      <c r="J50" s="5300"/>
    </row>
    <row r="51" spans="1:10" x14ac:dyDescent="0.25">
      <c r="A51" s="5440" t="s">
        <v>239</v>
      </c>
      <c r="B51" s="5440"/>
      <c r="C51" s="5440"/>
      <c r="D51" s="5440"/>
      <c r="E51" s="5440"/>
      <c r="F51" s="5440"/>
      <c r="G51" s="5440"/>
      <c r="H51" s="5440"/>
      <c r="I51" s="5440"/>
      <c r="J51" s="5300"/>
    </row>
    <row r="52" spans="1:10" ht="15.75" thickBot="1" x14ac:dyDescent="0.3">
      <c r="A52" s="5441" t="s">
        <v>645</v>
      </c>
      <c r="B52" s="5441"/>
      <c r="D52" s="5441" t="s">
        <v>646</v>
      </c>
      <c r="E52" s="5441"/>
      <c r="F52" s="5441"/>
      <c r="G52" s="5441"/>
      <c r="H52" s="5441"/>
      <c r="I52" s="5441"/>
      <c r="J52" s="5300"/>
    </row>
    <row r="53" spans="1:10" x14ac:dyDescent="0.25">
      <c r="A53" s="5302" t="s">
        <v>12</v>
      </c>
      <c r="B53" s="5303" t="s">
        <v>94</v>
      </c>
      <c r="C53" s="5432" t="s">
        <v>95</v>
      </c>
      <c r="D53" s="5431"/>
      <c r="E53" s="5347"/>
      <c r="F53" s="5432" t="s">
        <v>206</v>
      </c>
      <c r="G53" s="5431"/>
      <c r="H53" s="5303"/>
      <c r="I53" s="5303" t="s">
        <v>97</v>
      </c>
      <c r="J53" s="5300"/>
    </row>
    <row r="54" spans="1:10" x14ac:dyDescent="0.25">
      <c r="A54" s="5304" t="s">
        <v>98</v>
      </c>
      <c r="B54" s="5305" t="s">
        <v>99</v>
      </c>
      <c r="F54" s="5426" t="s">
        <v>207</v>
      </c>
      <c r="G54" s="5433"/>
      <c r="H54" s="5434"/>
      <c r="I54" s="5305" t="s">
        <v>101</v>
      </c>
      <c r="J54" s="5300"/>
    </row>
    <row r="55" spans="1:10" x14ac:dyDescent="0.25">
      <c r="A55" s="5304"/>
      <c r="B55" s="5305"/>
      <c r="F55" s="5426" t="s">
        <v>241</v>
      </c>
      <c r="G55" s="5433"/>
      <c r="H55" s="5434"/>
      <c r="I55" s="5305"/>
      <c r="J55" s="5300"/>
    </row>
    <row r="56" spans="1:10" ht="15.75" thickBot="1" x14ac:dyDescent="0.3">
      <c r="A56" s="5317"/>
      <c r="B56" s="5318"/>
      <c r="F56" s="5435" t="s">
        <v>242</v>
      </c>
      <c r="G56" s="5436"/>
      <c r="H56" s="5305"/>
      <c r="I56" s="5318"/>
      <c r="J56" s="5300"/>
    </row>
    <row r="57" spans="1:10" x14ac:dyDescent="0.25">
      <c r="A57" s="5310" t="s">
        <v>103</v>
      </c>
      <c r="B57" s="5311"/>
      <c r="C57" s="5429" t="s">
        <v>104</v>
      </c>
      <c r="D57" s="5430"/>
      <c r="E57" s="5437"/>
      <c r="F57" s="5331"/>
      <c r="G57" s="5347"/>
      <c r="H57" s="5303"/>
      <c r="I57" s="5305"/>
      <c r="J57" s="5300"/>
    </row>
    <row r="58" spans="1:10" x14ac:dyDescent="0.25">
      <c r="A58" s="5304"/>
      <c r="B58" s="5305"/>
      <c r="C58" s="5301" t="s">
        <v>55</v>
      </c>
      <c r="F58" s="5344" t="s">
        <v>69</v>
      </c>
      <c r="H58" s="5305" t="s">
        <v>69</v>
      </c>
      <c r="I58" s="5305" t="s">
        <v>69</v>
      </c>
      <c r="J58" s="5300"/>
    </row>
    <row r="59" spans="1:10" x14ac:dyDescent="0.25">
      <c r="A59" s="5324">
        <v>42736</v>
      </c>
      <c r="B59" s="5355">
        <v>42638</v>
      </c>
      <c r="C59" s="5426" t="s">
        <v>349</v>
      </c>
      <c r="D59" s="5427"/>
      <c r="E59" s="5428"/>
      <c r="F59" s="5344"/>
      <c r="G59" s="5325">
        <v>6.07</v>
      </c>
      <c r="H59" s="5305"/>
      <c r="I59" s="5327">
        <v>6730.28</v>
      </c>
      <c r="J59" s="5300"/>
    </row>
    <row r="60" spans="1:10" x14ac:dyDescent="0.25">
      <c r="A60" s="5304"/>
      <c r="B60" s="5305"/>
      <c r="F60" s="5344"/>
      <c r="H60" s="5305"/>
      <c r="I60" s="5305"/>
      <c r="J60" s="5300"/>
    </row>
    <row r="61" spans="1:10" x14ac:dyDescent="0.25">
      <c r="A61" s="5304"/>
      <c r="B61" s="5305"/>
      <c r="F61" s="5344"/>
      <c r="H61" s="5305"/>
      <c r="I61" s="5305"/>
      <c r="J61" s="5300"/>
    </row>
    <row r="62" spans="1:10" ht="15.75" thickBot="1" x14ac:dyDescent="0.3">
      <c r="A62" s="5304"/>
      <c r="B62" s="5305"/>
      <c r="C62" s="5299" t="s">
        <v>111</v>
      </c>
      <c r="F62" s="5336"/>
      <c r="G62" s="5351">
        <v>6.1</v>
      </c>
      <c r="H62" s="5311"/>
      <c r="I62" s="5356">
        <v>6730.28</v>
      </c>
      <c r="J62" s="5300"/>
    </row>
    <row r="63" spans="1:10" ht="15.75" thickBot="1" x14ac:dyDescent="0.3">
      <c r="A63" s="5302"/>
      <c r="B63" s="5303"/>
      <c r="C63" s="5347"/>
      <c r="D63" s="5347"/>
      <c r="E63" s="5303"/>
      <c r="F63" s="5347"/>
      <c r="G63" s="5347"/>
      <c r="H63" s="5303"/>
      <c r="I63" s="5303"/>
      <c r="J63" s="5300"/>
    </row>
    <row r="64" spans="1:10" x14ac:dyDescent="0.25">
      <c r="A64" s="5337" t="s">
        <v>46</v>
      </c>
      <c r="B64" s="5357" t="s">
        <v>112</v>
      </c>
      <c r="C64" s="5429" t="s">
        <v>113</v>
      </c>
      <c r="D64" s="5430"/>
      <c r="E64" s="5303"/>
      <c r="F64" s="5347" t="s">
        <v>114</v>
      </c>
      <c r="G64" s="5347"/>
      <c r="H64" s="5303"/>
      <c r="I64" s="5303"/>
      <c r="J64" s="5300"/>
    </row>
    <row r="65" spans="1:10" x14ac:dyDescent="0.25">
      <c r="A65" s="5304"/>
      <c r="B65" s="5311"/>
      <c r="C65" s="5299"/>
      <c r="E65" s="5305"/>
      <c r="F65" s="5301"/>
      <c r="H65" s="5305"/>
      <c r="I65" s="5305"/>
      <c r="J65" s="5300"/>
    </row>
    <row r="66" spans="1:10" ht="15.75" thickBot="1" x14ac:dyDescent="0.3">
      <c r="A66" s="5317"/>
      <c r="B66" s="5318" t="s">
        <v>112</v>
      </c>
      <c r="C66" s="5323" t="s">
        <v>111</v>
      </c>
      <c r="D66" s="5323"/>
      <c r="E66" s="5318"/>
      <c r="F66" s="5323" t="s">
        <v>69</v>
      </c>
      <c r="G66" s="5319">
        <v>0</v>
      </c>
      <c r="H66" s="5318"/>
      <c r="I66" s="5322">
        <v>0</v>
      </c>
      <c r="J66" s="5300"/>
    </row>
    <row r="67" spans="1:10" x14ac:dyDescent="0.25">
      <c r="A67" s="5431" t="s">
        <v>518</v>
      </c>
      <c r="B67" s="5431"/>
      <c r="C67" s="5301" t="s">
        <v>446</v>
      </c>
      <c r="D67" s="5301" t="s">
        <v>116</v>
      </c>
      <c r="F67" s="5301" t="s">
        <v>117</v>
      </c>
      <c r="H67" s="5301" t="s">
        <v>251</v>
      </c>
      <c r="I67" s="5301" t="s">
        <v>281</v>
      </c>
      <c r="J67" s="5300"/>
    </row>
  </sheetData>
  <mergeCells count="27">
    <mergeCell ref="A12:F12"/>
    <mergeCell ref="A1:F1"/>
    <mergeCell ref="A2:E2"/>
    <mergeCell ref="A3:G3"/>
    <mergeCell ref="A4:H4"/>
    <mergeCell ref="A5:G5"/>
    <mergeCell ref="A6:D6"/>
    <mergeCell ref="A7:C7"/>
    <mergeCell ref="A8:C8"/>
    <mergeCell ref="A9:B9"/>
    <mergeCell ref="A10:G10"/>
    <mergeCell ref="A11:H11"/>
    <mergeCell ref="A36:F36"/>
    <mergeCell ref="H37:I37"/>
    <mergeCell ref="A41:J41"/>
    <mergeCell ref="A51:I51"/>
    <mergeCell ref="A52:B52"/>
    <mergeCell ref="D52:I52"/>
    <mergeCell ref="C59:E59"/>
    <mergeCell ref="C64:D64"/>
    <mergeCell ref="A67:B67"/>
    <mergeCell ref="C53:D53"/>
    <mergeCell ref="F53:G53"/>
    <mergeCell ref="F54:H54"/>
    <mergeCell ref="F55:H55"/>
    <mergeCell ref="F56:G56"/>
    <mergeCell ref="C57:E57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workbookViewId="0">
      <selection activeCell="N28" sqref="N28"/>
    </sheetView>
  </sheetViews>
  <sheetFormatPr defaultRowHeight="15" x14ac:dyDescent="0.25"/>
  <cols>
    <col min="2" max="2" width="38" bestFit="1" customWidth="1"/>
    <col min="9" max="9" width="18.28515625" bestFit="1" customWidth="1"/>
  </cols>
  <sheetData>
    <row r="1" spans="1:9" x14ac:dyDescent="0.25">
      <c r="A1" s="2010" t="s">
        <v>0</v>
      </c>
      <c r="B1" s="2010"/>
      <c r="C1" s="2010"/>
      <c r="D1" s="2010"/>
      <c r="E1" s="2010"/>
      <c r="F1" s="2010"/>
      <c r="G1" s="2010"/>
      <c r="H1" s="2010"/>
      <c r="I1" s="2011"/>
    </row>
    <row r="2" spans="1:9" x14ac:dyDescent="0.25">
      <c r="A2" s="2010" t="s">
        <v>1</v>
      </c>
      <c r="B2" s="2010"/>
      <c r="C2" s="2010"/>
      <c r="D2" s="2010"/>
      <c r="E2" s="2010"/>
      <c r="F2" s="2010"/>
      <c r="G2" s="2010"/>
      <c r="H2" s="2010"/>
      <c r="I2" s="2012"/>
    </row>
    <row r="3" spans="1:9" x14ac:dyDescent="0.25">
      <c r="A3" s="2010" t="s">
        <v>2</v>
      </c>
      <c r="B3" s="2010"/>
      <c r="C3" s="2010"/>
      <c r="D3" s="2010"/>
      <c r="E3" s="2010"/>
      <c r="F3" s="2010"/>
      <c r="G3" s="2010"/>
      <c r="H3" s="2010"/>
      <c r="I3" s="2011"/>
    </row>
    <row r="4" spans="1:9" x14ac:dyDescent="0.25">
      <c r="A4" s="2010" t="s">
        <v>3</v>
      </c>
      <c r="B4" s="2010"/>
      <c r="C4" s="2010"/>
      <c r="D4" s="2010"/>
      <c r="E4" s="2010"/>
      <c r="F4" s="2010"/>
      <c r="G4" s="2010"/>
      <c r="H4" s="2010"/>
      <c r="I4" s="2011"/>
    </row>
    <row r="5" spans="1:9" x14ac:dyDescent="0.25">
      <c r="A5" s="2010" t="s">
        <v>4</v>
      </c>
      <c r="B5" s="2011"/>
      <c r="C5" s="2011"/>
      <c r="D5" s="2011"/>
      <c r="E5" s="2011"/>
      <c r="F5" s="2011"/>
      <c r="G5" s="2011"/>
      <c r="H5" s="2011"/>
      <c r="I5" s="2011"/>
    </row>
    <row r="6" spans="1:9" x14ac:dyDescent="0.25">
      <c r="A6" s="2010" t="s">
        <v>647</v>
      </c>
      <c r="B6" s="2011"/>
      <c r="C6" s="2011"/>
      <c r="D6" s="2011"/>
      <c r="E6" s="2011"/>
      <c r="F6" s="2011"/>
      <c r="G6" s="2011"/>
      <c r="H6" s="2011"/>
      <c r="I6" s="2011"/>
    </row>
    <row r="7" spans="1:9" x14ac:dyDescent="0.25">
      <c r="A7" s="2011" t="s">
        <v>648</v>
      </c>
      <c r="B7" s="2011"/>
      <c r="C7" s="2011"/>
      <c r="D7" s="2011"/>
      <c r="E7" s="2011"/>
      <c r="F7" s="2011"/>
      <c r="G7" s="2011"/>
      <c r="H7" s="2011"/>
      <c r="I7" s="2011"/>
    </row>
    <row r="8" spans="1:9" x14ac:dyDescent="0.25">
      <c r="A8" s="2011" t="s">
        <v>649</v>
      </c>
      <c r="B8" s="2011"/>
      <c r="C8" s="2011"/>
      <c r="D8" s="2011"/>
      <c r="E8" s="2011"/>
      <c r="F8" s="2011"/>
      <c r="G8" s="2011"/>
      <c r="H8" s="2011"/>
      <c r="I8" s="2011"/>
    </row>
    <row r="9" spans="1:9" x14ac:dyDescent="0.25">
      <c r="A9" s="2010" t="s">
        <v>9</v>
      </c>
      <c r="B9" s="2010"/>
      <c r="C9" s="2010"/>
      <c r="D9" s="2010"/>
      <c r="E9" s="2010"/>
      <c r="F9" s="2010"/>
      <c r="G9" s="2010"/>
      <c r="H9" s="2010"/>
      <c r="I9" s="2010"/>
    </row>
    <row r="10" spans="1:9" x14ac:dyDescent="0.25">
      <c r="A10" s="2010" t="s">
        <v>10</v>
      </c>
      <c r="B10" s="2010"/>
      <c r="C10" s="2010"/>
      <c r="D10" s="2010"/>
      <c r="E10" s="2010"/>
      <c r="F10" s="2010"/>
      <c r="G10" s="2010"/>
      <c r="H10" s="2010"/>
      <c r="I10" s="2010"/>
    </row>
    <row r="11" spans="1:9" x14ac:dyDescent="0.25">
      <c r="A11" s="2013" t="s">
        <v>11</v>
      </c>
      <c r="B11" s="2010"/>
      <c r="C11" s="2010"/>
      <c r="D11" s="2010"/>
      <c r="E11" s="2010"/>
      <c r="F11" s="2010"/>
      <c r="G11" s="2010"/>
      <c r="H11" s="2010"/>
      <c r="I11" s="2010"/>
    </row>
    <row r="12" spans="1:9" x14ac:dyDescent="0.25">
      <c r="A12" s="2014" t="s">
        <v>69</v>
      </c>
      <c r="B12" s="2014" t="s">
        <v>13</v>
      </c>
      <c r="C12" s="2014" t="s">
        <v>14</v>
      </c>
      <c r="D12" s="2014" t="s">
        <v>15</v>
      </c>
      <c r="E12" s="2014" t="s">
        <v>16</v>
      </c>
      <c r="F12" s="2014" t="s">
        <v>17</v>
      </c>
      <c r="G12" s="2014" t="s">
        <v>18</v>
      </c>
      <c r="H12" s="2014" t="s">
        <v>15</v>
      </c>
      <c r="I12" s="2014" t="s">
        <v>185</v>
      </c>
    </row>
    <row r="13" spans="1:9" x14ac:dyDescent="0.25">
      <c r="A13" s="2015" t="s">
        <v>20</v>
      </c>
      <c r="B13" s="2015"/>
      <c r="C13" s="2015" t="s">
        <v>650</v>
      </c>
      <c r="D13" s="2015" t="s">
        <v>22</v>
      </c>
      <c r="E13" s="2015" t="s">
        <v>23</v>
      </c>
      <c r="F13" s="2015" t="s">
        <v>23</v>
      </c>
      <c r="G13" s="2015" t="s">
        <v>24</v>
      </c>
      <c r="H13" s="2015" t="s">
        <v>25</v>
      </c>
      <c r="I13" s="2015" t="s">
        <v>26</v>
      </c>
    </row>
    <row r="14" spans="1:9" x14ac:dyDescent="0.25">
      <c r="A14" s="2015"/>
      <c r="B14" s="2015"/>
      <c r="C14" s="2015" t="s">
        <v>27</v>
      </c>
      <c r="D14" s="2015" t="s">
        <v>28</v>
      </c>
      <c r="E14" s="2015"/>
      <c r="F14" s="2015"/>
      <c r="G14" s="2015" t="s">
        <v>29</v>
      </c>
      <c r="H14" s="2015" t="s">
        <v>30</v>
      </c>
      <c r="I14" s="2015" t="s">
        <v>31</v>
      </c>
    </row>
    <row r="15" spans="1:9" x14ac:dyDescent="0.25">
      <c r="A15" s="2015"/>
      <c r="B15" s="2015"/>
      <c r="C15" s="2015" t="s">
        <v>651</v>
      </c>
      <c r="D15" s="2015" t="s">
        <v>33</v>
      </c>
      <c r="E15" s="2015" t="s">
        <v>33</v>
      </c>
      <c r="F15" s="2015" t="s">
        <v>33</v>
      </c>
      <c r="G15" s="2015" t="s">
        <v>33</v>
      </c>
      <c r="H15" s="2015" t="s">
        <v>33</v>
      </c>
      <c r="I15" s="2015" t="s">
        <v>652</v>
      </c>
    </row>
    <row r="16" spans="1:9" x14ac:dyDescent="0.25">
      <c r="A16" s="2016">
        <v>1</v>
      </c>
      <c r="B16" s="2017">
        <v>2</v>
      </c>
      <c r="C16" s="2016">
        <v>3</v>
      </c>
      <c r="D16" s="2017">
        <v>4</v>
      </c>
      <c r="E16" s="2016">
        <v>5</v>
      </c>
      <c r="F16" s="2017">
        <v>6</v>
      </c>
      <c r="G16" s="2016">
        <v>7</v>
      </c>
      <c r="H16" s="2017">
        <v>8</v>
      </c>
      <c r="I16" s="2017">
        <v>9</v>
      </c>
    </row>
    <row r="17" spans="1:9" x14ac:dyDescent="0.25">
      <c r="A17" s="2018">
        <v>1</v>
      </c>
      <c r="B17" s="2019" t="s">
        <v>653</v>
      </c>
      <c r="C17" s="2018">
        <v>7.97</v>
      </c>
      <c r="D17" s="2020">
        <v>-57835.72</v>
      </c>
      <c r="E17" s="2021">
        <v>823038.22</v>
      </c>
      <c r="F17" s="2022">
        <v>817737.03</v>
      </c>
      <c r="G17" s="2021">
        <v>823038.22</v>
      </c>
      <c r="H17" s="2023">
        <v>-63136.909999999916</v>
      </c>
      <c r="I17" s="2021">
        <v>-63136.909999999916</v>
      </c>
    </row>
    <row r="18" spans="1:9" x14ac:dyDescent="0.25">
      <c r="A18" s="2024" t="s">
        <v>105</v>
      </c>
      <c r="B18" s="2025" t="s">
        <v>37</v>
      </c>
      <c r="C18" s="2026">
        <v>2.62</v>
      </c>
      <c r="D18" s="2027"/>
      <c r="E18" s="2028">
        <v>263372.2304</v>
      </c>
      <c r="F18" s="2027">
        <v>261675.84960000002</v>
      </c>
      <c r="G18" s="2029">
        <v>263372.2304</v>
      </c>
      <c r="H18" s="2027"/>
      <c r="I18" s="2030"/>
    </row>
    <row r="19" spans="1:9" x14ac:dyDescent="0.25">
      <c r="A19" s="2031" t="s">
        <v>38</v>
      </c>
      <c r="B19" s="2014" t="s">
        <v>39</v>
      </c>
      <c r="C19" s="2032">
        <v>1.33</v>
      </c>
      <c r="D19" s="2033"/>
      <c r="E19" s="2034">
        <v>131686.1152</v>
      </c>
      <c r="F19" s="2033">
        <v>130837.92480000001</v>
      </c>
      <c r="G19" s="2034">
        <v>131686.1152</v>
      </c>
      <c r="H19" s="2033"/>
      <c r="I19" s="2035"/>
    </row>
    <row r="20" spans="1:9" x14ac:dyDescent="0.25">
      <c r="A20" s="2031" t="s">
        <v>40</v>
      </c>
      <c r="B20" s="2014" t="s">
        <v>41</v>
      </c>
      <c r="C20" s="2032">
        <v>1.63</v>
      </c>
      <c r="D20" s="2036"/>
      <c r="E20" s="2034">
        <v>164607.644</v>
      </c>
      <c r="F20" s="2033">
        <v>163547.40600000002</v>
      </c>
      <c r="G20" s="2037">
        <v>164607.644</v>
      </c>
      <c r="H20" s="2038"/>
      <c r="I20" s="2039"/>
    </row>
    <row r="21" spans="1:9" x14ac:dyDescent="0.25">
      <c r="A21" s="2031" t="s">
        <v>42</v>
      </c>
      <c r="B21" s="2014" t="s">
        <v>43</v>
      </c>
      <c r="C21" s="2032">
        <v>2.39</v>
      </c>
      <c r="D21" s="2036"/>
      <c r="E21" s="2040">
        <v>238681.08379999996</v>
      </c>
      <c r="F21" s="2036">
        <v>237143.73869999999</v>
      </c>
      <c r="G21" s="2040">
        <v>238681.08379999996</v>
      </c>
      <c r="H21" s="2036"/>
      <c r="I21" s="2039"/>
    </row>
    <row r="22" spans="1:9" x14ac:dyDescent="0.25">
      <c r="A22" s="2031" t="s">
        <v>44</v>
      </c>
      <c r="B22" s="2014" t="s">
        <v>654</v>
      </c>
      <c r="C22" s="2032">
        <v>0.20695</v>
      </c>
      <c r="D22" s="2036"/>
      <c r="E22" s="2040">
        <v>24691.1466</v>
      </c>
      <c r="F22" s="2036">
        <v>24532.1109</v>
      </c>
      <c r="G22" s="2040">
        <v>24691.1466</v>
      </c>
      <c r="H22" s="2036"/>
      <c r="I22" s="2039"/>
    </row>
    <row r="23" spans="1:9" x14ac:dyDescent="0.25">
      <c r="A23" s="2041" t="s">
        <v>46</v>
      </c>
      <c r="B23" s="2041" t="s">
        <v>47</v>
      </c>
      <c r="C23" s="2042">
        <v>2.98</v>
      </c>
      <c r="D23" s="2020">
        <v>-29912.99</v>
      </c>
      <c r="E23" s="2043">
        <v>303164.46000000002</v>
      </c>
      <c r="F23" s="2041">
        <v>300831.96999999997</v>
      </c>
      <c r="G23" s="2043">
        <v>303164.46000000002</v>
      </c>
      <c r="H23" s="2020">
        <v>-32245.48000000004</v>
      </c>
      <c r="I23" s="2044">
        <v>-32245.48000000004</v>
      </c>
    </row>
    <row r="24" spans="1:9" x14ac:dyDescent="0.25">
      <c r="A24" s="2041" t="s">
        <v>48</v>
      </c>
      <c r="B24" s="2010" t="s">
        <v>136</v>
      </c>
      <c r="C24" s="2042">
        <v>3.15</v>
      </c>
      <c r="D24" s="2045">
        <v>-40053.35</v>
      </c>
      <c r="E24" s="2046">
        <v>295956.76</v>
      </c>
      <c r="F24" s="2045">
        <v>314844.84000000003</v>
      </c>
      <c r="G24" s="2047">
        <v>295956.76</v>
      </c>
      <c r="H24" s="2045">
        <v>-21165.26999999996</v>
      </c>
      <c r="I24" s="2048">
        <v>-21165.26999999996</v>
      </c>
    </row>
    <row r="25" spans="1:9" x14ac:dyDescent="0.25">
      <c r="A25" s="2041" t="s">
        <v>52</v>
      </c>
      <c r="B25" s="2041" t="s">
        <v>655</v>
      </c>
      <c r="C25" s="2018">
        <v>1.82</v>
      </c>
      <c r="D25" s="2041">
        <v>341165.34</v>
      </c>
      <c r="E25" s="2041">
        <v>185152.98</v>
      </c>
      <c r="F25" s="2043">
        <v>185132.44</v>
      </c>
      <c r="G25" s="2041">
        <v>386819.56</v>
      </c>
      <c r="H25" s="2041">
        <v>139478.22000000003</v>
      </c>
      <c r="I25" s="2049"/>
    </row>
    <row r="26" spans="1:9" x14ac:dyDescent="0.25">
      <c r="A26" s="2017"/>
      <c r="B26" s="2025" t="s">
        <v>656</v>
      </c>
      <c r="C26" s="2050"/>
      <c r="D26" s="2020"/>
      <c r="E26" s="2043">
        <v>0</v>
      </c>
      <c r="F26" s="2041">
        <v>185132.44</v>
      </c>
      <c r="G26" s="2043">
        <v>386819.56</v>
      </c>
      <c r="H26" s="2041"/>
      <c r="I26" s="2044"/>
    </row>
    <row r="27" spans="1:9" x14ac:dyDescent="0.25">
      <c r="A27" s="2041"/>
      <c r="B27" s="2017" t="s">
        <v>51</v>
      </c>
      <c r="C27" s="2042"/>
      <c r="D27" s="2020"/>
      <c r="E27" s="2043">
        <v>0</v>
      </c>
      <c r="F27" s="2041">
        <v>0</v>
      </c>
      <c r="G27" s="2043"/>
      <c r="H27" s="2041"/>
      <c r="I27" s="2020"/>
    </row>
    <row r="28" spans="1:9" x14ac:dyDescent="0.25">
      <c r="A28" s="2041" t="s">
        <v>57</v>
      </c>
      <c r="B28" s="2019" t="s">
        <v>330</v>
      </c>
      <c r="C28" s="2051">
        <v>0</v>
      </c>
      <c r="D28" s="2020">
        <v>-86019.15</v>
      </c>
      <c r="E28" s="2043">
        <v>0</v>
      </c>
      <c r="F28" s="2041">
        <v>259.07</v>
      </c>
      <c r="G28" s="2041">
        <v>0</v>
      </c>
      <c r="H28" s="2020">
        <v>-85760.079999999987</v>
      </c>
      <c r="I28" s="2044">
        <v>-85760.079999999987</v>
      </c>
    </row>
    <row r="29" spans="1:9" x14ac:dyDescent="0.25">
      <c r="A29" s="2017"/>
      <c r="B29" s="2017" t="s">
        <v>50</v>
      </c>
      <c r="C29" s="2040">
        <v>0</v>
      </c>
      <c r="D29" s="2017"/>
      <c r="E29" s="2016"/>
      <c r="F29" s="2017">
        <v>259.07</v>
      </c>
      <c r="G29" s="2016"/>
      <c r="H29" s="2017"/>
      <c r="I29" s="2039"/>
    </row>
    <row r="30" spans="1:9" x14ac:dyDescent="0.25">
      <c r="A30" s="2010" t="s">
        <v>56</v>
      </c>
      <c r="B30" s="2010"/>
      <c r="C30" s="2010"/>
      <c r="D30" s="2053"/>
      <c r="E30" s="2010"/>
      <c r="F30" s="2010"/>
      <c r="G30" s="2011"/>
      <c r="H30" s="2011"/>
      <c r="I30" s="2011"/>
    </row>
    <row r="31" spans="1:9" x14ac:dyDescent="0.25">
      <c r="A31" s="2054" t="s">
        <v>181</v>
      </c>
      <c r="B31" s="2055" t="s">
        <v>58</v>
      </c>
      <c r="C31" s="2014" t="s">
        <v>62</v>
      </c>
      <c r="D31" s="2055" t="s">
        <v>60</v>
      </c>
      <c r="E31" s="2032" t="s">
        <v>61</v>
      </c>
      <c r="F31" s="2014" t="s">
        <v>59</v>
      </c>
      <c r="G31" s="2014" t="s">
        <v>148</v>
      </c>
      <c r="H31" s="2032" t="s">
        <v>184</v>
      </c>
      <c r="I31" s="2055"/>
    </row>
    <row r="32" spans="1:9" x14ac:dyDescent="0.25">
      <c r="A32" s="2015"/>
      <c r="B32" s="2057" t="s">
        <v>66</v>
      </c>
      <c r="C32" s="2025" t="s">
        <v>64</v>
      </c>
      <c r="D32" s="2057" t="s">
        <v>23</v>
      </c>
      <c r="E32" s="2026" t="s">
        <v>314</v>
      </c>
      <c r="F32" s="2025" t="s">
        <v>30</v>
      </c>
      <c r="G32" s="2025" t="s">
        <v>657</v>
      </c>
      <c r="H32" s="2026"/>
      <c r="I32" s="2057"/>
    </row>
    <row r="33" spans="1:9" x14ac:dyDescent="0.25">
      <c r="A33" s="2019"/>
      <c r="B33" s="2057" t="s">
        <v>658</v>
      </c>
      <c r="C33" s="2036">
        <v>11266.42</v>
      </c>
      <c r="D33" s="2016">
        <v>10950</v>
      </c>
      <c r="E33" s="2036">
        <v>1642.5</v>
      </c>
      <c r="F33" s="2040">
        <v>20573.919999999998</v>
      </c>
      <c r="G33" s="2036">
        <v>15433.07</v>
      </c>
      <c r="H33" s="2040">
        <v>16407.269999999997</v>
      </c>
      <c r="I33" s="2039"/>
    </row>
    <row r="34" spans="1:9" x14ac:dyDescent="0.25">
      <c r="A34" s="2010" t="s">
        <v>237</v>
      </c>
      <c r="B34" s="2010"/>
      <c r="C34" s="2010"/>
      <c r="D34" s="2053"/>
      <c r="E34" s="2010"/>
      <c r="F34" s="2010"/>
      <c r="G34" s="2010"/>
      <c r="H34" s="2010"/>
      <c r="I34" s="2010"/>
    </row>
    <row r="35" spans="1:9" x14ac:dyDescent="0.25">
      <c r="A35" s="2014" t="s">
        <v>69</v>
      </c>
      <c r="B35" s="2058" t="s">
        <v>70</v>
      </c>
      <c r="C35" s="2014" t="s">
        <v>71</v>
      </c>
      <c r="D35" s="2032" t="s">
        <v>72</v>
      </c>
      <c r="E35" s="2014" t="s">
        <v>73</v>
      </c>
      <c r="F35" s="2032" t="s">
        <v>74</v>
      </c>
      <c r="G35" s="2014" t="s">
        <v>238</v>
      </c>
      <c r="H35" s="2014" t="s">
        <v>76</v>
      </c>
      <c r="I35" s="2014" t="s">
        <v>19</v>
      </c>
    </row>
    <row r="36" spans="1:9" x14ac:dyDescent="0.25">
      <c r="A36" s="2015"/>
      <c r="B36" s="2059" t="s">
        <v>77</v>
      </c>
      <c r="C36" s="2015" t="s">
        <v>78</v>
      </c>
      <c r="D36" s="2052" t="s">
        <v>79</v>
      </c>
      <c r="E36" s="2015" t="s">
        <v>80</v>
      </c>
      <c r="F36" s="2052" t="s">
        <v>81</v>
      </c>
      <c r="G36" s="2015" t="s">
        <v>82</v>
      </c>
      <c r="H36" s="2015" t="s">
        <v>83</v>
      </c>
      <c r="I36" s="2015" t="s">
        <v>84</v>
      </c>
    </row>
    <row r="37" spans="1:9" x14ac:dyDescent="0.25">
      <c r="A37" s="2015"/>
      <c r="B37" s="2059"/>
      <c r="C37" s="2015"/>
      <c r="D37" s="2052"/>
      <c r="E37" s="2015"/>
      <c r="F37" s="2052" t="s">
        <v>85</v>
      </c>
      <c r="G37" s="2025" t="s">
        <v>86</v>
      </c>
      <c r="H37" s="2025"/>
      <c r="I37" s="2015" t="s">
        <v>659</v>
      </c>
    </row>
    <row r="38" spans="1:9" x14ac:dyDescent="0.25">
      <c r="A38" s="2017">
        <v>1</v>
      </c>
      <c r="B38" s="2017" t="s">
        <v>88</v>
      </c>
      <c r="C38" s="2043">
        <v>25.1</v>
      </c>
      <c r="D38" s="2017">
        <v>-67713.13</v>
      </c>
      <c r="E38" s="2060">
        <v>590696.64</v>
      </c>
      <c r="F38" s="2017">
        <v>587161.01</v>
      </c>
      <c r="G38" s="2060">
        <v>590696.64</v>
      </c>
      <c r="H38" s="2015">
        <v>-71248.760000000009</v>
      </c>
      <c r="I38" s="2017">
        <v>-71248.760000000009</v>
      </c>
    </row>
    <row r="39" spans="1:9" x14ac:dyDescent="0.25">
      <c r="A39" s="2015">
        <v>2</v>
      </c>
      <c r="B39" s="2015" t="s">
        <v>159</v>
      </c>
      <c r="C39" s="2010">
        <v>154.13460000000001</v>
      </c>
      <c r="D39" s="2017">
        <v>-217387.83</v>
      </c>
      <c r="E39" s="2011">
        <v>838693.03</v>
      </c>
      <c r="F39" s="2015">
        <v>822827.46</v>
      </c>
      <c r="G39" s="2011">
        <v>838693.03</v>
      </c>
      <c r="H39" s="2014">
        <v>-233253.40000000002</v>
      </c>
      <c r="I39" s="2017">
        <v>-233253.40000000002</v>
      </c>
    </row>
    <row r="40" spans="1:9" x14ac:dyDescent="0.25">
      <c r="A40" s="2017">
        <v>3</v>
      </c>
      <c r="B40" s="2017" t="s">
        <v>91</v>
      </c>
      <c r="C40" s="2043">
        <v>1914.46</v>
      </c>
      <c r="D40" s="2017">
        <v>-542778.18999999994</v>
      </c>
      <c r="E40" s="2016">
        <v>2459768.12</v>
      </c>
      <c r="F40" s="2017">
        <v>2323730.6800000002</v>
      </c>
      <c r="G40" s="2016">
        <v>2459768.12</v>
      </c>
      <c r="H40" s="2017">
        <v>-678815.62999999989</v>
      </c>
      <c r="I40" s="2017">
        <v>-678815.62999999989</v>
      </c>
    </row>
    <row r="41" spans="1:9" x14ac:dyDescent="0.25">
      <c r="A41" s="2010" t="s">
        <v>239</v>
      </c>
      <c r="B41" s="2010"/>
      <c r="C41" s="2010"/>
      <c r="D41" s="2010"/>
      <c r="E41" s="2010"/>
      <c r="F41" s="2010"/>
      <c r="G41" s="2010"/>
      <c r="H41" s="2010"/>
      <c r="I41" s="2011"/>
    </row>
    <row r="42" spans="1:9" x14ac:dyDescent="0.25">
      <c r="A42" s="2013" t="s">
        <v>240</v>
      </c>
      <c r="B42" s="2010"/>
      <c r="C42" s="2010"/>
      <c r="D42" s="2010"/>
      <c r="E42" s="2010"/>
      <c r="F42" s="2010"/>
      <c r="G42" s="2010"/>
      <c r="H42" s="2010"/>
      <c r="I42" s="2011"/>
    </row>
    <row r="43" spans="1:9" x14ac:dyDescent="0.25">
      <c r="A43" s="2058" t="s">
        <v>12</v>
      </c>
      <c r="B43" s="2014" t="s">
        <v>94</v>
      </c>
      <c r="C43" s="2032" t="s">
        <v>95</v>
      </c>
      <c r="D43" s="2032"/>
      <c r="E43" s="2032"/>
      <c r="F43" s="2058" t="s">
        <v>390</v>
      </c>
      <c r="G43" s="2032"/>
      <c r="H43" s="2055"/>
      <c r="I43" s="2014" t="s">
        <v>97</v>
      </c>
    </row>
    <row r="44" spans="1:9" x14ac:dyDescent="0.25">
      <c r="A44" s="2059" t="s">
        <v>98</v>
      </c>
      <c r="B44" s="2015" t="s">
        <v>99</v>
      </c>
      <c r="C44" s="2052"/>
      <c r="D44" s="2052"/>
      <c r="E44" s="2052"/>
      <c r="F44" s="2059" t="s">
        <v>660</v>
      </c>
      <c r="G44" s="2052"/>
      <c r="H44" s="2056"/>
      <c r="I44" s="2015" t="s">
        <v>101</v>
      </c>
    </row>
    <row r="45" spans="1:9" x14ac:dyDescent="0.25">
      <c r="A45" s="2059"/>
      <c r="B45" s="2025"/>
      <c r="C45" s="2052"/>
      <c r="D45" s="2052"/>
      <c r="E45" s="2052"/>
      <c r="F45" s="2059" t="s">
        <v>661</v>
      </c>
      <c r="G45" s="2052"/>
      <c r="H45" s="2056"/>
      <c r="I45" s="2015"/>
    </row>
    <row r="46" spans="1:9" x14ac:dyDescent="0.25">
      <c r="A46" s="2061" t="s">
        <v>103</v>
      </c>
      <c r="B46" s="2062"/>
      <c r="C46" s="2063" t="s">
        <v>662</v>
      </c>
      <c r="D46" s="2063"/>
      <c r="E46" s="2063"/>
      <c r="F46" s="2058"/>
      <c r="G46" s="2032"/>
      <c r="H46" s="2055"/>
      <c r="I46" s="2014"/>
    </row>
    <row r="47" spans="1:9" x14ac:dyDescent="0.25">
      <c r="A47" s="2064" t="s">
        <v>105</v>
      </c>
      <c r="B47" s="2065">
        <v>42502</v>
      </c>
      <c r="C47" s="2052" t="s">
        <v>663</v>
      </c>
      <c r="D47" s="2052"/>
      <c r="E47" s="2052"/>
      <c r="F47" s="2059"/>
      <c r="G47" s="2066">
        <v>0.35307532990117757</v>
      </c>
      <c r="H47" s="2056"/>
      <c r="I47" s="2015">
        <v>2983.31</v>
      </c>
    </row>
    <row r="48" spans="1:9" x14ac:dyDescent="0.25">
      <c r="A48" s="2064" t="s">
        <v>38</v>
      </c>
      <c r="B48" s="2065">
        <v>42531</v>
      </c>
      <c r="C48" s="2052" t="s">
        <v>343</v>
      </c>
      <c r="D48" s="2052"/>
      <c r="E48" s="2052"/>
      <c r="F48" s="2059"/>
      <c r="G48" s="2066">
        <v>3.1007751937984498</v>
      </c>
      <c r="H48" s="2056"/>
      <c r="I48" s="2015">
        <v>26200</v>
      </c>
    </row>
    <row r="49" spans="1:9" x14ac:dyDescent="0.25">
      <c r="A49" s="2064" t="s">
        <v>40</v>
      </c>
      <c r="B49" s="2065">
        <v>42515</v>
      </c>
      <c r="C49" s="2067" t="s">
        <v>664</v>
      </c>
      <c r="D49" s="2052"/>
      <c r="E49" s="2052"/>
      <c r="F49" s="2059"/>
      <c r="G49" s="2066">
        <v>1.9859163264098467</v>
      </c>
      <c r="H49" s="2056"/>
      <c r="I49" s="2015">
        <v>16780</v>
      </c>
    </row>
    <row r="50" spans="1:9" x14ac:dyDescent="0.25">
      <c r="A50" s="2064"/>
      <c r="B50" s="2065" t="s">
        <v>69</v>
      </c>
      <c r="C50" s="2067" t="s">
        <v>665</v>
      </c>
      <c r="D50" s="2052"/>
      <c r="E50" s="2052"/>
      <c r="F50" s="2059"/>
      <c r="G50" s="2066" t="s">
        <v>69</v>
      </c>
      <c r="H50" s="2056"/>
      <c r="I50" s="2015"/>
    </row>
    <row r="51" spans="1:9" x14ac:dyDescent="0.25">
      <c r="A51" s="2064" t="s">
        <v>42</v>
      </c>
      <c r="B51" s="2065">
        <v>42433</v>
      </c>
      <c r="C51" s="2067" t="s">
        <v>666</v>
      </c>
      <c r="D51" s="2052"/>
      <c r="E51" s="2052"/>
      <c r="F51" s="2059"/>
      <c r="G51" s="2066">
        <v>5.0526350671637372</v>
      </c>
      <c r="H51" s="2056"/>
      <c r="I51" s="2015">
        <v>42692.24</v>
      </c>
    </row>
    <row r="52" spans="1:9" x14ac:dyDescent="0.25">
      <c r="A52" s="2064" t="s">
        <v>44</v>
      </c>
      <c r="B52" s="2065">
        <v>42563</v>
      </c>
      <c r="C52" s="2067" t="s">
        <v>667</v>
      </c>
      <c r="D52" s="2052"/>
      <c r="E52" s="2052"/>
      <c r="F52" s="2059"/>
      <c r="G52" s="2066">
        <v>0.9398745487898692</v>
      </c>
      <c r="H52" s="2056"/>
      <c r="I52" s="2015">
        <v>7941.47</v>
      </c>
    </row>
    <row r="53" spans="1:9" x14ac:dyDescent="0.25">
      <c r="A53" s="2064" t="s">
        <v>249</v>
      </c>
      <c r="B53" s="2065">
        <v>42481</v>
      </c>
      <c r="C53" s="2067" t="s">
        <v>668</v>
      </c>
      <c r="D53" s="2052"/>
      <c r="E53" s="2052"/>
      <c r="F53" s="2059"/>
      <c r="G53" s="2066">
        <v>0.50460145570743831</v>
      </c>
      <c r="H53" s="2056"/>
      <c r="I53" s="2015">
        <v>4263.63</v>
      </c>
    </row>
    <row r="54" spans="1:9" x14ac:dyDescent="0.25">
      <c r="A54" s="2064" t="s">
        <v>346</v>
      </c>
      <c r="B54" s="2065">
        <v>42588</v>
      </c>
      <c r="C54" s="2067" t="s">
        <v>669</v>
      </c>
      <c r="D54" s="2052"/>
      <c r="E54" s="2052"/>
      <c r="F54" s="2059"/>
      <c r="G54" s="2066">
        <v>7.5577253091898928</v>
      </c>
      <c r="H54" s="2056"/>
      <c r="I54" s="2015">
        <v>63859</v>
      </c>
    </row>
    <row r="55" spans="1:9" x14ac:dyDescent="0.25">
      <c r="A55" s="2064" t="s">
        <v>348</v>
      </c>
      <c r="B55" s="2065">
        <v>42592</v>
      </c>
      <c r="C55" s="2067" t="s">
        <v>670</v>
      </c>
      <c r="D55" s="2052"/>
      <c r="E55" s="2052"/>
      <c r="F55" s="2059"/>
      <c r="G55" s="2066">
        <v>0.2624415645896207</v>
      </c>
      <c r="H55" s="2056"/>
      <c r="I55" s="2015">
        <v>2217.5</v>
      </c>
    </row>
    <row r="56" spans="1:9" x14ac:dyDescent="0.25">
      <c r="A56" s="2064" t="s">
        <v>403</v>
      </c>
      <c r="B56" s="2065">
        <v>42563</v>
      </c>
      <c r="C56" s="2067" t="s">
        <v>671</v>
      </c>
      <c r="D56" s="2052"/>
      <c r="E56" s="2052"/>
      <c r="F56" s="2059"/>
      <c r="G56" s="2066">
        <v>2.4220261553938101</v>
      </c>
      <c r="H56" s="2056"/>
      <c r="I56" s="2015">
        <v>20464.91</v>
      </c>
    </row>
    <row r="57" spans="1:9" x14ac:dyDescent="0.25">
      <c r="A57" s="2064" t="s">
        <v>405</v>
      </c>
      <c r="B57" s="2065">
        <v>42626</v>
      </c>
      <c r="C57" s="2067" t="s">
        <v>672</v>
      </c>
      <c r="D57" s="2052"/>
      <c r="E57" s="2052"/>
      <c r="F57" s="2059"/>
      <c r="G57" s="2066">
        <v>0.2624415645896207</v>
      </c>
      <c r="H57" s="2056"/>
      <c r="I57" s="2015">
        <v>2217.5</v>
      </c>
    </row>
    <row r="58" spans="1:9" x14ac:dyDescent="0.25">
      <c r="A58" s="2064" t="s">
        <v>407</v>
      </c>
      <c r="B58" s="2065" t="s">
        <v>442</v>
      </c>
      <c r="C58" s="2067" t="s">
        <v>673</v>
      </c>
      <c r="D58" s="2052"/>
      <c r="E58" s="2052"/>
      <c r="F58" s="2059"/>
      <c r="G58" s="2066">
        <v>23.33865909225398</v>
      </c>
      <c r="H58" s="2056"/>
      <c r="I58" s="2015">
        <v>197200</v>
      </c>
    </row>
    <row r="59" spans="1:9" x14ac:dyDescent="0.25">
      <c r="A59" s="2064"/>
      <c r="B59" s="2015"/>
      <c r="C59" s="2018" t="s">
        <v>111</v>
      </c>
      <c r="D59" s="2022"/>
      <c r="E59" s="2022"/>
      <c r="F59" s="2018"/>
      <c r="G59" s="2068">
        <v>45.780171607787445</v>
      </c>
      <c r="H59" s="2069"/>
      <c r="I59" s="2019">
        <v>386819.56</v>
      </c>
    </row>
    <row r="60" spans="1:9" x14ac:dyDescent="0.25">
      <c r="A60" s="2014"/>
      <c r="B60" s="2014"/>
      <c r="C60" s="2059"/>
      <c r="D60" s="2052"/>
      <c r="E60" s="2056"/>
      <c r="F60" s="2059"/>
      <c r="G60" s="2009"/>
      <c r="H60" s="2056"/>
      <c r="I60" s="2070"/>
    </row>
    <row r="61" spans="1:9" x14ac:dyDescent="0.25">
      <c r="A61" s="2014" t="s">
        <v>46</v>
      </c>
      <c r="B61" s="2054" t="s">
        <v>112</v>
      </c>
      <c r="C61" s="2071" t="s">
        <v>113</v>
      </c>
      <c r="D61" s="2032"/>
      <c r="E61" s="2055"/>
      <c r="F61" s="2058" t="s">
        <v>114</v>
      </c>
      <c r="G61" s="2032"/>
      <c r="H61" s="2055"/>
      <c r="I61" s="2014"/>
    </row>
    <row r="62" spans="1:9" x14ac:dyDescent="0.25">
      <c r="A62" s="2072">
        <v>42371</v>
      </c>
      <c r="B62" s="2062"/>
      <c r="C62" s="2073"/>
      <c r="D62" s="2052"/>
      <c r="E62" s="2056"/>
      <c r="F62" s="2059"/>
      <c r="G62" s="2052"/>
      <c r="H62" s="2056"/>
      <c r="I62" s="2015"/>
    </row>
    <row r="63" spans="1:9" x14ac:dyDescent="0.25">
      <c r="A63" s="2024"/>
      <c r="B63" s="2025" t="s">
        <v>112</v>
      </c>
      <c r="C63" s="2018" t="s">
        <v>111</v>
      </c>
      <c r="D63" s="2022"/>
      <c r="E63" s="2069"/>
      <c r="F63" s="2018" t="s">
        <v>69</v>
      </c>
      <c r="G63" s="2029">
        <v>0</v>
      </c>
      <c r="H63" s="2069"/>
      <c r="I63" s="2019"/>
    </row>
    <row r="64" spans="1:9" x14ac:dyDescent="0.25">
      <c r="A64" s="2011" t="s">
        <v>518</v>
      </c>
      <c r="B64" s="2011"/>
      <c r="C64" s="2011"/>
      <c r="D64" s="2074" t="s">
        <v>116</v>
      </c>
      <c r="E64" s="2009"/>
      <c r="F64" s="2011" t="s">
        <v>117</v>
      </c>
      <c r="G64" s="2011" t="s">
        <v>251</v>
      </c>
      <c r="H64" s="2011"/>
      <c r="I64" s="2011" t="s">
        <v>252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A7" sqref="A7"/>
    </sheetView>
  </sheetViews>
  <sheetFormatPr defaultRowHeight="15" x14ac:dyDescent="0.25"/>
  <cols>
    <col min="2" max="2" width="38.7109375" customWidth="1"/>
    <col min="9" max="9" width="18.28515625" customWidth="1"/>
  </cols>
  <sheetData>
    <row r="1" spans="1:9" x14ac:dyDescent="0.25">
      <c r="A1" s="210" t="s">
        <v>0</v>
      </c>
      <c r="B1" s="210"/>
      <c r="C1" s="210"/>
      <c r="D1" s="210"/>
      <c r="E1" s="210"/>
      <c r="F1" s="210"/>
      <c r="G1" s="210"/>
      <c r="H1" s="210"/>
      <c r="I1" s="210"/>
    </row>
    <row r="2" spans="1:9" x14ac:dyDescent="0.25">
      <c r="A2" s="210" t="s">
        <v>1</v>
      </c>
      <c r="B2" s="210"/>
      <c r="C2" s="210"/>
      <c r="D2" s="210"/>
      <c r="E2" s="210"/>
      <c r="F2" s="210"/>
      <c r="G2" s="210"/>
      <c r="H2" s="210"/>
      <c r="I2" s="211"/>
    </row>
    <row r="3" spans="1:9" x14ac:dyDescent="0.25">
      <c r="A3" s="210" t="s">
        <v>2</v>
      </c>
      <c r="B3" s="210"/>
      <c r="C3" s="210"/>
      <c r="D3" s="210"/>
      <c r="E3" s="210"/>
      <c r="F3" s="210"/>
      <c r="G3" s="210"/>
      <c r="H3" s="210"/>
      <c r="I3" s="210"/>
    </row>
    <row r="4" spans="1:9" x14ac:dyDescent="0.25">
      <c r="A4" s="210" t="s">
        <v>171</v>
      </c>
      <c r="B4" s="210"/>
      <c r="C4" s="210"/>
      <c r="D4" s="210"/>
      <c r="E4" s="210"/>
      <c r="F4" s="210"/>
      <c r="G4" s="210"/>
      <c r="H4" s="210"/>
      <c r="I4" s="210"/>
    </row>
    <row r="5" spans="1:9" x14ac:dyDescent="0.25">
      <c r="A5" s="210"/>
      <c r="B5" s="210"/>
      <c r="C5" s="210"/>
      <c r="D5" s="210"/>
      <c r="E5" s="210"/>
      <c r="F5" s="210"/>
      <c r="G5" s="210"/>
      <c r="H5" s="210"/>
      <c r="I5" s="212"/>
    </row>
    <row r="6" spans="1:9" x14ac:dyDescent="0.25">
      <c r="A6" s="210" t="s">
        <v>4</v>
      </c>
      <c r="B6" s="212"/>
      <c r="C6" s="212"/>
      <c r="D6" s="212"/>
      <c r="E6" s="212"/>
      <c r="F6" s="212"/>
      <c r="G6" s="212"/>
      <c r="H6" s="212"/>
      <c r="I6" s="212"/>
    </row>
    <row r="7" spans="1:9" x14ac:dyDescent="0.25">
      <c r="A7" s="210" t="s">
        <v>193</v>
      </c>
      <c r="B7" s="212"/>
      <c r="C7" s="212"/>
      <c r="D7" s="212"/>
      <c r="E7" s="212"/>
      <c r="F7" s="212"/>
      <c r="G7" s="212"/>
      <c r="H7" s="212"/>
      <c r="I7" s="212"/>
    </row>
    <row r="8" spans="1:9" x14ac:dyDescent="0.25">
      <c r="A8" s="212" t="s">
        <v>194</v>
      </c>
      <c r="B8" s="212"/>
      <c r="C8" s="212"/>
      <c r="D8" s="212"/>
      <c r="E8" s="212"/>
      <c r="F8" s="212"/>
      <c r="G8" s="212"/>
      <c r="H8" s="212"/>
      <c r="I8" s="212"/>
    </row>
    <row r="9" spans="1:9" x14ac:dyDescent="0.25">
      <c r="A9" s="212" t="s">
        <v>195</v>
      </c>
      <c r="B9" s="212"/>
      <c r="C9" s="212"/>
      <c r="D9" s="212"/>
      <c r="E9" s="212"/>
      <c r="F9" s="212"/>
      <c r="G9" s="212"/>
      <c r="H9" s="212"/>
      <c r="I9" s="212"/>
    </row>
    <row r="10" spans="1:9" x14ac:dyDescent="0.25">
      <c r="A10" s="212" t="s">
        <v>196</v>
      </c>
      <c r="B10" s="212"/>
      <c r="C10" s="212"/>
      <c r="D10" s="212"/>
      <c r="E10" s="212"/>
      <c r="F10" s="212"/>
      <c r="G10" s="212"/>
      <c r="H10" s="212"/>
      <c r="I10" s="212"/>
    </row>
    <row r="11" spans="1:9" x14ac:dyDescent="0.25">
      <c r="A11" s="210" t="s">
        <v>9</v>
      </c>
      <c r="B11" s="212"/>
      <c r="C11" s="212"/>
      <c r="D11" s="212"/>
      <c r="E11" s="212"/>
      <c r="F11" s="212"/>
      <c r="G11" s="212"/>
      <c r="H11" s="212"/>
      <c r="I11" s="212"/>
    </row>
    <row r="12" spans="1:9" x14ac:dyDescent="0.25">
      <c r="A12" s="210" t="s">
        <v>10</v>
      </c>
      <c r="B12" s="212"/>
      <c r="C12" s="212"/>
      <c r="D12" s="212"/>
      <c r="E12" s="212"/>
      <c r="F12" s="212"/>
      <c r="G12" s="212"/>
      <c r="H12" s="212"/>
      <c r="I12" s="212"/>
    </row>
    <row r="13" spans="1:9" x14ac:dyDescent="0.25">
      <c r="A13" s="213" t="s">
        <v>11</v>
      </c>
      <c r="B13" s="212"/>
      <c r="C13" s="212"/>
      <c r="D13" s="212"/>
      <c r="E13" s="212"/>
      <c r="F13" s="212"/>
      <c r="G13" s="212"/>
      <c r="H13" s="212"/>
      <c r="I13" s="212"/>
    </row>
    <row r="14" spans="1:9" x14ac:dyDescent="0.25">
      <c r="A14" s="214" t="s">
        <v>12</v>
      </c>
      <c r="B14" s="214" t="s">
        <v>13</v>
      </c>
      <c r="C14" s="214" t="s">
        <v>14</v>
      </c>
      <c r="D14" s="214" t="s">
        <v>15</v>
      </c>
      <c r="E14" s="214" t="s">
        <v>16</v>
      </c>
      <c r="F14" s="214" t="s">
        <v>17</v>
      </c>
      <c r="G14" s="214" t="s">
        <v>18</v>
      </c>
      <c r="H14" s="214" t="s">
        <v>15</v>
      </c>
      <c r="I14" s="214" t="s">
        <v>19</v>
      </c>
    </row>
    <row r="15" spans="1:9" x14ac:dyDescent="0.25">
      <c r="A15" s="215" t="s">
        <v>20</v>
      </c>
      <c r="B15" s="215"/>
      <c r="C15" s="215" t="s">
        <v>197</v>
      </c>
      <c r="D15" s="215" t="s">
        <v>22</v>
      </c>
      <c r="E15" s="215" t="s">
        <v>23</v>
      </c>
      <c r="F15" s="215" t="s">
        <v>23</v>
      </c>
      <c r="G15" s="215" t="s">
        <v>24</v>
      </c>
      <c r="H15" s="215" t="s">
        <v>25</v>
      </c>
      <c r="I15" s="215" t="s">
        <v>26</v>
      </c>
    </row>
    <row r="16" spans="1:9" x14ac:dyDescent="0.25">
      <c r="A16" s="215"/>
      <c r="B16" s="215"/>
      <c r="C16" s="215" t="s">
        <v>27</v>
      </c>
      <c r="D16" s="215" t="s">
        <v>28</v>
      </c>
      <c r="E16" s="215"/>
      <c r="F16" s="215"/>
      <c r="G16" s="215" t="s">
        <v>29</v>
      </c>
      <c r="H16" s="215" t="s">
        <v>30</v>
      </c>
      <c r="I16" s="215" t="s">
        <v>31</v>
      </c>
    </row>
    <row r="17" spans="1:9" x14ac:dyDescent="0.25">
      <c r="A17" s="215"/>
      <c r="B17" s="215"/>
      <c r="C17" s="215" t="s">
        <v>32</v>
      </c>
      <c r="D17" s="215" t="s">
        <v>33</v>
      </c>
      <c r="E17" s="215" t="s">
        <v>33</v>
      </c>
      <c r="F17" s="215" t="s">
        <v>33</v>
      </c>
      <c r="G17" s="215" t="s">
        <v>33</v>
      </c>
      <c r="H17" s="215" t="s">
        <v>33</v>
      </c>
      <c r="I17" s="215" t="s">
        <v>30</v>
      </c>
    </row>
    <row r="18" spans="1:9" x14ac:dyDescent="0.25">
      <c r="A18" s="216">
        <v>1</v>
      </c>
      <c r="B18" s="217">
        <v>2</v>
      </c>
      <c r="C18" s="218">
        <v>3</v>
      </c>
      <c r="D18" s="217">
        <v>4</v>
      </c>
      <c r="E18" s="218">
        <v>5</v>
      </c>
      <c r="F18" s="217">
        <v>6</v>
      </c>
      <c r="G18" s="218">
        <v>7</v>
      </c>
      <c r="H18" s="217">
        <v>8</v>
      </c>
      <c r="I18" s="214">
        <v>9</v>
      </c>
    </row>
    <row r="19" spans="1:9" x14ac:dyDescent="0.25">
      <c r="A19" s="219">
        <v>1</v>
      </c>
      <c r="B19" s="220" t="s">
        <v>176</v>
      </c>
      <c r="C19" s="221" t="s">
        <v>69</v>
      </c>
      <c r="D19" s="220"/>
      <c r="E19" s="222" t="s">
        <v>69</v>
      </c>
      <c r="F19" s="220" t="s">
        <v>69</v>
      </c>
      <c r="G19" s="219"/>
      <c r="H19" s="220" t="s">
        <v>69</v>
      </c>
      <c r="I19" s="223" t="s">
        <v>69</v>
      </c>
    </row>
    <row r="20" spans="1:9" x14ac:dyDescent="0.25">
      <c r="A20" s="224">
        <v>1</v>
      </c>
      <c r="B20" s="225" t="s">
        <v>198</v>
      </c>
      <c r="C20" s="226">
        <v>7.56</v>
      </c>
      <c r="D20" s="227">
        <v>-2127.35</v>
      </c>
      <c r="E20" s="226">
        <v>7550.07</v>
      </c>
      <c r="F20" s="227">
        <v>7613.92</v>
      </c>
      <c r="G20" s="228">
        <v>7550.07</v>
      </c>
      <c r="H20" s="227">
        <v>-2063.5</v>
      </c>
      <c r="I20" s="229">
        <v>-2063.5</v>
      </c>
    </row>
    <row r="21" spans="1:9" x14ac:dyDescent="0.25">
      <c r="A21" s="217" t="s">
        <v>36</v>
      </c>
      <c r="B21" s="235" t="s">
        <v>37</v>
      </c>
      <c r="C21" s="236">
        <v>2.62</v>
      </c>
      <c r="D21" s="237"/>
      <c r="E21" s="236">
        <v>2567.0237999999999</v>
      </c>
      <c r="F21" s="238">
        <v>2588.7328000000002</v>
      </c>
      <c r="G21" s="238">
        <v>2567.0237999999999</v>
      </c>
      <c r="H21" s="237"/>
      <c r="I21" s="239"/>
    </row>
    <row r="22" spans="1:9" x14ac:dyDescent="0.25">
      <c r="A22" s="240" t="s">
        <v>38</v>
      </c>
      <c r="B22" s="217" t="s">
        <v>39</v>
      </c>
      <c r="C22" s="230">
        <v>1.33</v>
      </c>
      <c r="D22" s="231"/>
      <c r="E22" s="230">
        <v>1359.0125999999998</v>
      </c>
      <c r="F22" s="232">
        <v>1370.5056</v>
      </c>
      <c r="G22" s="232">
        <v>1359.0125999999998</v>
      </c>
      <c r="H22" s="231"/>
      <c r="I22" s="234"/>
    </row>
    <row r="23" spans="1:9" x14ac:dyDescent="0.25">
      <c r="A23" s="240" t="s">
        <v>40</v>
      </c>
      <c r="B23" s="217" t="s">
        <v>41</v>
      </c>
      <c r="C23" s="230">
        <v>1.22</v>
      </c>
      <c r="D23" s="231"/>
      <c r="E23" s="230">
        <v>1208.0111999999999</v>
      </c>
      <c r="F23" s="232">
        <v>1218.2272</v>
      </c>
      <c r="G23" s="232">
        <v>1208.0111999999999</v>
      </c>
      <c r="H23" s="231"/>
      <c r="I23" s="234"/>
    </row>
    <row r="24" spans="1:9" x14ac:dyDescent="0.25">
      <c r="A24" s="241" t="s">
        <v>42</v>
      </c>
      <c r="B24" s="214" t="s">
        <v>43</v>
      </c>
      <c r="C24" s="242">
        <v>2.39</v>
      </c>
      <c r="D24" s="231"/>
      <c r="E24" s="243">
        <v>2416.0223999999998</v>
      </c>
      <c r="F24" s="243">
        <v>2436.4544000000001</v>
      </c>
      <c r="G24" s="238">
        <v>2416.0223999999998</v>
      </c>
      <c r="H24" s="238"/>
      <c r="I24" s="231"/>
    </row>
    <row r="25" spans="1:9" x14ac:dyDescent="0.25">
      <c r="A25" s="220" t="s">
        <v>46</v>
      </c>
      <c r="B25" s="220" t="s">
        <v>47</v>
      </c>
      <c r="C25" s="220">
        <v>2.98</v>
      </c>
      <c r="D25" s="233">
        <v>-4109.01</v>
      </c>
      <c r="E25" s="220">
        <v>3453.48</v>
      </c>
      <c r="F25" s="220">
        <v>3161.6</v>
      </c>
      <c r="G25" s="218">
        <v>3453.48</v>
      </c>
      <c r="H25" s="219">
        <v>-4400.8900000000003</v>
      </c>
      <c r="I25" s="233">
        <v>-4400.8900000000003</v>
      </c>
    </row>
    <row r="26" spans="1:9" x14ac:dyDescent="0.25">
      <c r="A26" s="245" t="s">
        <v>48</v>
      </c>
      <c r="B26" s="225" t="s">
        <v>199</v>
      </c>
      <c r="C26" s="225">
        <v>1.65</v>
      </c>
      <c r="D26" s="224">
        <v>-5741.85</v>
      </c>
      <c r="E26" s="245">
        <v>1647.83</v>
      </c>
      <c r="F26" s="225">
        <v>1662.9</v>
      </c>
      <c r="G26" s="210">
        <v>0</v>
      </c>
      <c r="H26" s="224">
        <v>-4078.9500000000003</v>
      </c>
      <c r="I26" s="227">
        <v>-4078.9500000000003</v>
      </c>
    </row>
    <row r="27" spans="1:9" x14ac:dyDescent="0.25">
      <c r="A27" s="220" t="s">
        <v>52</v>
      </c>
      <c r="B27" s="220" t="s">
        <v>140</v>
      </c>
      <c r="C27" s="221"/>
      <c r="D27" s="219" t="s">
        <v>69</v>
      </c>
      <c r="E27" s="220"/>
      <c r="F27" s="220"/>
      <c r="G27" s="221" t="s">
        <v>141</v>
      </c>
      <c r="H27" s="219" t="s">
        <v>69</v>
      </c>
      <c r="I27" s="233"/>
    </row>
    <row r="28" spans="1:9" x14ac:dyDescent="0.25">
      <c r="A28" s="225"/>
      <c r="B28" s="225" t="s">
        <v>200</v>
      </c>
      <c r="C28" s="246"/>
      <c r="D28" s="224">
        <v>0</v>
      </c>
      <c r="E28" s="225">
        <v>0</v>
      </c>
      <c r="F28" s="225">
        <v>0</v>
      </c>
      <c r="G28" s="246">
        <v>0</v>
      </c>
      <c r="H28" s="224">
        <v>0</v>
      </c>
      <c r="I28" s="227"/>
    </row>
    <row r="29" spans="1:9" x14ac:dyDescent="0.25">
      <c r="A29" s="215"/>
      <c r="B29" s="235" t="s">
        <v>55</v>
      </c>
      <c r="C29" s="247"/>
      <c r="D29" s="248"/>
      <c r="E29" s="215"/>
      <c r="F29" s="215"/>
      <c r="G29" s="247"/>
      <c r="H29" s="248"/>
      <c r="I29" s="237"/>
    </row>
    <row r="30" spans="1:9" x14ac:dyDescent="0.25">
      <c r="A30" s="217"/>
      <c r="B30" s="217" t="s">
        <v>50</v>
      </c>
      <c r="C30" s="218"/>
      <c r="D30" s="216">
        <v>0</v>
      </c>
      <c r="E30" s="217">
        <v>0</v>
      </c>
      <c r="F30" s="217">
        <v>0</v>
      </c>
      <c r="G30" s="218">
        <v>0</v>
      </c>
      <c r="H30" s="216"/>
      <c r="I30" s="231"/>
    </row>
    <row r="31" spans="1:9" x14ac:dyDescent="0.25">
      <c r="A31" s="217"/>
      <c r="B31" s="217" t="s">
        <v>51</v>
      </c>
      <c r="C31" s="218"/>
      <c r="D31" s="216">
        <v>0</v>
      </c>
      <c r="E31" s="217">
        <v>0</v>
      </c>
      <c r="F31" s="217">
        <v>0</v>
      </c>
      <c r="G31" s="218">
        <v>0</v>
      </c>
      <c r="H31" s="216"/>
      <c r="I31" s="237"/>
    </row>
    <row r="32" spans="1:9" x14ac:dyDescent="0.25">
      <c r="A32" s="247"/>
      <c r="B32" s="247"/>
      <c r="C32" s="247"/>
      <c r="D32" s="247"/>
      <c r="E32" s="247"/>
      <c r="F32" s="247"/>
      <c r="G32" s="247"/>
      <c r="H32" s="247"/>
      <c r="I32" s="249"/>
    </row>
    <row r="33" spans="1:9" x14ac:dyDescent="0.25">
      <c r="A33" s="210" t="s">
        <v>56</v>
      </c>
      <c r="B33" s="212"/>
      <c r="C33" s="212"/>
      <c r="D33" s="209"/>
      <c r="E33" s="212"/>
      <c r="F33" s="212"/>
      <c r="G33" s="212"/>
      <c r="H33" s="212"/>
      <c r="I33" s="212"/>
    </row>
    <row r="34" spans="1:9" x14ac:dyDescent="0.25">
      <c r="A34" s="213" t="s">
        <v>67</v>
      </c>
      <c r="B34" s="209"/>
      <c r="C34" s="209"/>
      <c r="D34" s="209"/>
      <c r="E34" s="209"/>
      <c r="F34" s="209"/>
      <c r="G34" s="209"/>
      <c r="H34" s="209"/>
      <c r="I34" s="209"/>
    </row>
    <row r="35" spans="1:9" x14ac:dyDescent="0.25">
      <c r="A35" s="210" t="s">
        <v>68</v>
      </c>
      <c r="B35" s="213"/>
      <c r="C35" s="213"/>
      <c r="D35" s="250"/>
      <c r="E35" s="213"/>
      <c r="F35" s="213"/>
      <c r="G35" s="213"/>
      <c r="H35" s="213"/>
      <c r="I35" s="213"/>
    </row>
    <row r="36" spans="1:9" x14ac:dyDescent="0.25">
      <c r="A36" s="214" t="s">
        <v>69</v>
      </c>
      <c r="B36" s="251" t="s">
        <v>70</v>
      </c>
      <c r="C36" s="214" t="s">
        <v>71</v>
      </c>
      <c r="D36" s="252" t="s">
        <v>72</v>
      </c>
      <c r="E36" s="214" t="s">
        <v>73</v>
      </c>
      <c r="F36" s="252" t="s">
        <v>74</v>
      </c>
      <c r="G36" s="253" t="s">
        <v>75</v>
      </c>
      <c r="H36" s="243" t="s">
        <v>15</v>
      </c>
      <c r="I36" s="254" t="s">
        <v>19</v>
      </c>
    </row>
    <row r="37" spans="1:9" x14ac:dyDescent="0.25">
      <c r="A37" s="215"/>
      <c r="B37" s="213" t="s">
        <v>77</v>
      </c>
      <c r="C37" s="215" t="s">
        <v>78</v>
      </c>
      <c r="D37" s="247" t="s">
        <v>79</v>
      </c>
      <c r="E37" s="215" t="s">
        <v>80</v>
      </c>
      <c r="F37" s="247" t="s">
        <v>81</v>
      </c>
      <c r="G37" s="248" t="s">
        <v>82</v>
      </c>
      <c r="H37" s="255" t="s">
        <v>25</v>
      </c>
      <c r="I37" s="256" t="s">
        <v>84</v>
      </c>
    </row>
    <row r="38" spans="1:9" x14ac:dyDescent="0.25">
      <c r="A38" s="215"/>
      <c r="B38" s="247"/>
      <c r="C38" s="215"/>
      <c r="D38" s="247"/>
      <c r="E38" s="215"/>
      <c r="F38" s="247" t="s">
        <v>85</v>
      </c>
      <c r="G38" s="248" t="s">
        <v>86</v>
      </c>
      <c r="H38" s="255" t="s">
        <v>30</v>
      </c>
      <c r="I38" s="256" t="s">
        <v>30</v>
      </c>
    </row>
    <row r="39" spans="1:9" x14ac:dyDescent="0.25">
      <c r="A39" s="214">
        <v>1</v>
      </c>
      <c r="B39" s="214" t="s">
        <v>201</v>
      </c>
      <c r="C39" s="257">
        <v>0</v>
      </c>
      <c r="D39" s="254">
        <v>-811.63</v>
      </c>
      <c r="E39" s="252">
        <v>0</v>
      </c>
      <c r="F39" s="253">
        <v>0.41</v>
      </c>
      <c r="G39" s="214">
        <v>0</v>
      </c>
      <c r="H39" s="254">
        <v>-811.22</v>
      </c>
      <c r="I39" s="254">
        <v>-811.22</v>
      </c>
    </row>
    <row r="40" spans="1:9" x14ac:dyDescent="0.25">
      <c r="A40" s="215"/>
      <c r="B40" s="215" t="s">
        <v>202</v>
      </c>
      <c r="C40" s="258"/>
      <c r="D40" s="256"/>
      <c r="E40" s="247"/>
      <c r="F40" s="248"/>
      <c r="G40" s="215"/>
      <c r="H40" s="256"/>
      <c r="I40" s="256"/>
    </row>
    <row r="41" spans="1:9" x14ac:dyDescent="0.25">
      <c r="A41" s="235"/>
      <c r="B41" s="235" t="s">
        <v>203</v>
      </c>
      <c r="C41" s="259"/>
      <c r="D41" s="260"/>
      <c r="E41" s="261"/>
      <c r="F41" s="262"/>
      <c r="G41" s="235"/>
      <c r="H41" s="260"/>
      <c r="I41" s="260"/>
    </row>
    <row r="42" spans="1:9" x14ac:dyDescent="0.25">
      <c r="A42" s="217">
        <v>2</v>
      </c>
      <c r="B42" s="217" t="s">
        <v>88</v>
      </c>
      <c r="C42" s="220">
        <v>25.1</v>
      </c>
      <c r="D42" s="217">
        <v>-31922.33</v>
      </c>
      <c r="E42" s="263">
        <v>12602.95</v>
      </c>
      <c r="F42" s="217">
        <v>10999.6</v>
      </c>
      <c r="G42" s="217">
        <v>12602.95</v>
      </c>
      <c r="H42" s="217">
        <v>-33525.680000000008</v>
      </c>
      <c r="I42" s="217">
        <v>-33525.680000000008</v>
      </c>
    </row>
    <row r="43" spans="1:9" x14ac:dyDescent="0.25">
      <c r="A43" s="212"/>
      <c r="B43" s="212"/>
      <c r="C43" s="212"/>
      <c r="D43" s="212"/>
      <c r="E43" s="212"/>
      <c r="F43" s="212"/>
      <c r="G43" s="212"/>
      <c r="H43" s="212"/>
      <c r="I43" s="212"/>
    </row>
    <row r="44" spans="1:9" x14ac:dyDescent="0.25">
      <c r="A44" s="212"/>
      <c r="B44" s="212" t="s">
        <v>69</v>
      </c>
      <c r="C44" s="212"/>
      <c r="D44" s="212"/>
      <c r="E44" s="212"/>
      <c r="F44" s="212" t="s">
        <v>69</v>
      </c>
      <c r="G44" s="212"/>
      <c r="H44" s="212"/>
      <c r="I44" s="212"/>
    </row>
    <row r="45" spans="1:9" x14ac:dyDescent="0.25">
      <c r="A45" s="210" t="s">
        <v>204</v>
      </c>
      <c r="B45" s="212"/>
      <c r="C45" s="212"/>
      <c r="D45" s="212"/>
      <c r="E45" s="212"/>
      <c r="F45" s="212"/>
      <c r="G45" s="212"/>
      <c r="H45" s="212"/>
      <c r="I45" s="212"/>
    </row>
    <row r="46" spans="1:9" x14ac:dyDescent="0.25">
      <c r="A46" s="213" t="s">
        <v>205</v>
      </c>
      <c r="B46" s="212"/>
      <c r="C46" s="212"/>
      <c r="D46" s="212"/>
      <c r="E46" s="212"/>
      <c r="F46" s="212"/>
      <c r="G46" s="212"/>
      <c r="H46" s="212"/>
      <c r="I46" s="212"/>
    </row>
    <row r="47" spans="1:9" x14ac:dyDescent="0.25">
      <c r="A47" s="253" t="s">
        <v>12</v>
      </c>
      <c r="B47" s="214" t="s">
        <v>94</v>
      </c>
      <c r="C47" s="252" t="s">
        <v>95</v>
      </c>
      <c r="D47" s="252"/>
      <c r="E47" s="252"/>
      <c r="F47" s="253" t="s">
        <v>206</v>
      </c>
      <c r="G47" s="252"/>
      <c r="H47" s="254"/>
      <c r="I47" s="214" t="s">
        <v>97</v>
      </c>
    </row>
    <row r="48" spans="1:9" x14ac:dyDescent="0.25">
      <c r="A48" s="248" t="s">
        <v>98</v>
      </c>
      <c r="B48" s="215" t="s">
        <v>99</v>
      </c>
      <c r="C48" s="247"/>
      <c r="D48" s="247"/>
      <c r="E48" s="247"/>
      <c r="F48" s="248" t="s">
        <v>207</v>
      </c>
      <c r="G48" s="247"/>
      <c r="H48" s="256"/>
      <c r="I48" s="215" t="s">
        <v>101</v>
      </c>
    </row>
    <row r="49" spans="1:9" x14ac:dyDescent="0.25">
      <c r="A49" s="248"/>
      <c r="B49" s="215"/>
      <c r="C49" s="247"/>
      <c r="D49" s="247"/>
      <c r="E49" s="247"/>
      <c r="F49" s="248" t="s">
        <v>208</v>
      </c>
      <c r="G49" s="247"/>
      <c r="H49" s="256"/>
      <c r="I49" s="215"/>
    </row>
    <row r="50" spans="1:9" x14ac:dyDescent="0.25">
      <c r="A50" s="248"/>
      <c r="B50" s="235"/>
      <c r="C50" s="247"/>
      <c r="D50" s="247"/>
      <c r="E50" s="247"/>
      <c r="F50" s="248" t="s">
        <v>209</v>
      </c>
      <c r="G50" s="247"/>
      <c r="H50" s="256"/>
      <c r="I50" s="215"/>
    </row>
    <row r="51" spans="1:9" x14ac:dyDescent="0.25">
      <c r="A51" s="264" t="s">
        <v>103</v>
      </c>
      <c r="B51" s="245"/>
      <c r="C51" s="251" t="s">
        <v>104</v>
      </c>
      <c r="D51" s="251"/>
      <c r="E51" s="251"/>
      <c r="F51" s="253"/>
      <c r="G51" s="252"/>
      <c r="H51" s="254"/>
      <c r="I51" s="214"/>
    </row>
    <row r="52" spans="1:9" x14ac:dyDescent="0.25">
      <c r="A52" s="265"/>
      <c r="B52" s="215"/>
      <c r="C52" s="247" t="s">
        <v>55</v>
      </c>
      <c r="D52" s="247"/>
      <c r="E52" s="247"/>
      <c r="F52" s="248" t="s">
        <v>69</v>
      </c>
      <c r="G52" s="249"/>
      <c r="H52" s="256" t="s">
        <v>69</v>
      </c>
      <c r="I52" s="215" t="s">
        <v>69</v>
      </c>
    </row>
    <row r="53" spans="1:9" x14ac:dyDescent="0.25">
      <c r="A53" s="265" t="s">
        <v>105</v>
      </c>
      <c r="B53" s="266"/>
      <c r="C53" s="247"/>
      <c r="D53" s="247"/>
      <c r="E53" s="247"/>
      <c r="F53" s="248"/>
      <c r="G53" s="249"/>
      <c r="H53" s="256"/>
      <c r="I53" s="215"/>
    </row>
    <row r="54" spans="1:9" x14ac:dyDescent="0.25">
      <c r="A54" s="265"/>
      <c r="B54" s="215"/>
      <c r="C54" s="213" t="s">
        <v>111</v>
      </c>
      <c r="D54" s="213"/>
      <c r="E54" s="213"/>
      <c r="F54" s="267"/>
      <c r="G54" s="268">
        <v>0</v>
      </c>
      <c r="H54" s="258"/>
      <c r="I54" s="245">
        <v>0</v>
      </c>
    </row>
    <row r="55" spans="1:9" x14ac:dyDescent="0.25">
      <c r="A55" s="214"/>
      <c r="B55" s="214"/>
      <c r="C55" s="253"/>
      <c r="D55" s="252"/>
      <c r="E55" s="254"/>
      <c r="F55" s="253"/>
      <c r="G55" s="242"/>
      <c r="H55" s="254"/>
      <c r="I55" s="214"/>
    </row>
    <row r="56" spans="1:9" x14ac:dyDescent="0.25">
      <c r="A56" s="214" t="s">
        <v>46</v>
      </c>
      <c r="B56" s="244" t="s">
        <v>112</v>
      </c>
      <c r="C56" s="269" t="s">
        <v>113</v>
      </c>
      <c r="D56" s="252"/>
      <c r="E56" s="254"/>
      <c r="F56" s="253" t="s">
        <v>114</v>
      </c>
      <c r="G56" s="252"/>
      <c r="H56" s="254"/>
      <c r="I56" s="214">
        <v>0</v>
      </c>
    </row>
    <row r="57" spans="1:9" x14ac:dyDescent="0.25">
      <c r="A57" s="270"/>
      <c r="B57" s="235" t="s">
        <v>112</v>
      </c>
      <c r="C57" s="262" t="s">
        <v>111</v>
      </c>
      <c r="D57" s="261"/>
      <c r="E57" s="260"/>
      <c r="F57" s="262" t="s">
        <v>69</v>
      </c>
      <c r="G57" s="261"/>
      <c r="H57" s="260"/>
      <c r="I57" s="235">
        <v>0</v>
      </c>
    </row>
    <row r="58" spans="1:9" x14ac:dyDescent="0.25">
      <c r="A58" s="271"/>
      <c r="B58" s="247"/>
      <c r="C58" s="247"/>
      <c r="D58" s="247"/>
      <c r="E58" s="247"/>
      <c r="F58" s="247"/>
      <c r="G58" s="247"/>
      <c r="H58" s="247"/>
      <c r="I58" s="247"/>
    </row>
    <row r="59" spans="1:9" x14ac:dyDescent="0.25">
      <c r="A59" s="212" t="s">
        <v>210</v>
      </c>
      <c r="B59" s="212"/>
      <c r="C59" s="212" t="s">
        <v>69</v>
      </c>
      <c r="D59" s="212" t="s">
        <v>116</v>
      </c>
      <c r="E59" s="212"/>
      <c r="F59" s="212" t="s">
        <v>117</v>
      </c>
      <c r="G59" s="212"/>
      <c r="H59" s="212" t="s">
        <v>211</v>
      </c>
      <c r="I59" s="2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workbookViewId="0">
      <selection activeCell="K31" sqref="K31"/>
    </sheetView>
  </sheetViews>
  <sheetFormatPr defaultRowHeight="15" x14ac:dyDescent="0.25"/>
  <cols>
    <col min="2" max="2" width="40.28515625" bestFit="1" customWidth="1"/>
    <col min="9" max="9" width="18.28515625" bestFit="1" customWidth="1"/>
  </cols>
  <sheetData>
    <row r="1" spans="1:9" x14ac:dyDescent="0.25">
      <c r="A1" s="2076" t="s">
        <v>0</v>
      </c>
      <c r="B1" s="2076"/>
      <c r="C1" s="2076"/>
      <c r="D1" s="2076"/>
      <c r="E1" s="2076"/>
      <c r="F1" s="2076"/>
      <c r="G1" s="2076"/>
      <c r="H1" s="2076"/>
      <c r="I1" s="2077"/>
    </row>
    <row r="2" spans="1:9" x14ac:dyDescent="0.25">
      <c r="A2" s="2076" t="s">
        <v>1</v>
      </c>
      <c r="B2" s="2076"/>
      <c r="C2" s="2076"/>
      <c r="D2" s="2076"/>
      <c r="E2" s="2076"/>
      <c r="F2" s="2076"/>
      <c r="G2" s="2076"/>
      <c r="H2" s="2076"/>
      <c r="I2" s="2078"/>
    </row>
    <row r="3" spans="1:9" x14ac:dyDescent="0.25">
      <c r="A3" s="2076" t="s">
        <v>568</v>
      </c>
      <c r="B3" s="2075"/>
      <c r="C3" s="2076"/>
      <c r="D3" s="2076"/>
      <c r="E3" s="2076"/>
      <c r="F3" s="2076"/>
      <c r="G3" s="2076"/>
      <c r="H3" s="2076"/>
      <c r="I3" s="2077"/>
    </row>
    <row r="4" spans="1:9" x14ac:dyDescent="0.25">
      <c r="A4" s="2076" t="s">
        <v>3</v>
      </c>
      <c r="B4" s="2076"/>
      <c r="C4" s="2076"/>
      <c r="D4" s="2076"/>
      <c r="E4" s="2076"/>
      <c r="F4" s="2076"/>
      <c r="G4" s="2076"/>
      <c r="H4" s="2076"/>
      <c r="I4" s="2077"/>
    </row>
    <row r="5" spans="1:9" x14ac:dyDescent="0.25">
      <c r="A5" s="2076" t="s">
        <v>4</v>
      </c>
      <c r="B5" s="2077"/>
      <c r="C5" s="2077"/>
      <c r="D5" s="2077"/>
      <c r="E5" s="2077"/>
      <c r="F5" s="2077"/>
      <c r="G5" s="2077"/>
      <c r="H5" s="2077"/>
      <c r="I5" s="2077"/>
    </row>
    <row r="6" spans="1:9" x14ac:dyDescent="0.25">
      <c r="A6" s="2076" t="s">
        <v>569</v>
      </c>
      <c r="B6" s="2077"/>
      <c r="C6" s="2077"/>
      <c r="D6" s="2077"/>
      <c r="E6" s="2077"/>
      <c r="F6" s="2077"/>
      <c r="G6" s="2077"/>
      <c r="H6" s="2077"/>
      <c r="I6" s="2077"/>
    </row>
    <row r="7" spans="1:9" x14ac:dyDescent="0.25">
      <c r="A7" s="2077" t="s">
        <v>570</v>
      </c>
      <c r="B7" s="2077"/>
      <c r="C7" s="2077"/>
      <c r="D7" s="2077"/>
      <c r="E7" s="2077"/>
      <c r="F7" s="2077"/>
      <c r="G7" s="2077"/>
      <c r="H7" s="2077"/>
      <c r="I7" s="2077"/>
    </row>
    <row r="8" spans="1:9" x14ac:dyDescent="0.25">
      <c r="A8" s="2077" t="s">
        <v>571</v>
      </c>
      <c r="B8" s="2077"/>
      <c r="C8" s="2077"/>
      <c r="D8" s="2077"/>
      <c r="E8" s="2077"/>
      <c r="F8" s="2077"/>
      <c r="G8" s="2077"/>
      <c r="H8" s="2077"/>
      <c r="I8" s="2077"/>
    </row>
    <row r="9" spans="1:9" x14ac:dyDescent="0.25">
      <c r="A9" s="2077" t="s">
        <v>572</v>
      </c>
      <c r="B9" s="2077"/>
      <c r="C9" s="2077"/>
      <c r="D9" s="2077"/>
      <c r="E9" s="2077"/>
      <c r="F9" s="2077"/>
      <c r="G9" s="2077"/>
      <c r="H9" s="2077"/>
      <c r="I9" s="2077"/>
    </row>
    <row r="10" spans="1:9" x14ac:dyDescent="0.25">
      <c r="A10" s="2076" t="s">
        <v>9</v>
      </c>
      <c r="B10" s="2076"/>
      <c r="C10" s="2076"/>
      <c r="D10" s="2076"/>
      <c r="E10" s="2076"/>
      <c r="F10" s="2076"/>
      <c r="G10" s="2076"/>
      <c r="H10" s="2076"/>
      <c r="I10" s="2077"/>
    </row>
    <row r="11" spans="1:9" x14ac:dyDescent="0.25">
      <c r="A11" s="2076" t="s">
        <v>10</v>
      </c>
      <c r="B11" s="2076"/>
      <c r="C11" s="2076"/>
      <c r="D11" s="2076"/>
      <c r="E11" s="2076"/>
      <c r="F11" s="2076"/>
      <c r="G11" s="2076"/>
      <c r="H11" s="2076"/>
      <c r="I11" s="2077"/>
    </row>
    <row r="12" spans="1:9" x14ac:dyDescent="0.25">
      <c r="A12" s="2079" t="s">
        <v>11</v>
      </c>
      <c r="B12" s="2076"/>
      <c r="C12" s="2076"/>
      <c r="D12" s="2076"/>
      <c r="E12" s="2076"/>
      <c r="F12" s="2076"/>
      <c r="G12" s="2076"/>
      <c r="H12" s="2076"/>
      <c r="I12" s="2077"/>
    </row>
    <row r="13" spans="1:9" x14ac:dyDescent="0.25">
      <c r="A13" s="2080" t="s">
        <v>12</v>
      </c>
      <c r="B13" s="2080" t="s">
        <v>13</v>
      </c>
      <c r="C13" s="2080" t="s">
        <v>14</v>
      </c>
      <c r="D13" s="2080" t="s">
        <v>15</v>
      </c>
      <c r="E13" s="2080" t="s">
        <v>16</v>
      </c>
      <c r="F13" s="2080" t="s">
        <v>17</v>
      </c>
      <c r="G13" s="2080" t="s">
        <v>18</v>
      </c>
      <c r="H13" s="2080" t="s">
        <v>15</v>
      </c>
      <c r="I13" s="2080" t="s">
        <v>19</v>
      </c>
    </row>
    <row r="14" spans="1:9" x14ac:dyDescent="0.25">
      <c r="A14" s="2081" t="s">
        <v>20</v>
      </c>
      <c r="B14" s="2081"/>
      <c r="C14" s="2081" t="s">
        <v>127</v>
      </c>
      <c r="D14" s="2081" t="s">
        <v>22</v>
      </c>
      <c r="E14" s="2081" t="s">
        <v>23</v>
      </c>
      <c r="F14" s="2081" t="s">
        <v>23</v>
      </c>
      <c r="G14" s="2081" t="s">
        <v>128</v>
      </c>
      <c r="H14" s="2081" t="s">
        <v>25</v>
      </c>
      <c r="I14" s="2081" t="s">
        <v>26</v>
      </c>
    </row>
    <row r="15" spans="1:9" x14ac:dyDescent="0.25">
      <c r="A15" s="2081"/>
      <c r="B15" s="2081"/>
      <c r="C15" s="2081" t="s">
        <v>27</v>
      </c>
      <c r="D15" s="2081" t="s">
        <v>28</v>
      </c>
      <c r="E15" s="2081"/>
      <c r="F15" s="2081"/>
      <c r="G15" s="2081"/>
      <c r="H15" s="2081" t="s">
        <v>30</v>
      </c>
      <c r="I15" s="2081" t="s">
        <v>31</v>
      </c>
    </row>
    <row r="16" spans="1:9" x14ac:dyDescent="0.25">
      <c r="A16" s="2081"/>
      <c r="B16" s="2081"/>
      <c r="C16" s="2081" t="s">
        <v>32</v>
      </c>
      <c r="D16" s="2081" t="s">
        <v>33</v>
      </c>
      <c r="E16" s="2081" t="s">
        <v>33</v>
      </c>
      <c r="F16" s="2081" t="s">
        <v>33</v>
      </c>
      <c r="G16" s="2081" t="s">
        <v>33</v>
      </c>
      <c r="H16" s="2081" t="s">
        <v>33</v>
      </c>
      <c r="I16" s="2081" t="s">
        <v>34</v>
      </c>
    </row>
    <row r="17" spans="1:9" x14ac:dyDescent="0.25">
      <c r="A17" s="2082">
        <v>1</v>
      </c>
      <c r="B17" s="2083">
        <v>2</v>
      </c>
      <c r="C17" s="2082">
        <v>3</v>
      </c>
      <c r="D17" s="2083">
        <v>4</v>
      </c>
      <c r="E17" s="2082">
        <v>5</v>
      </c>
      <c r="F17" s="2083">
        <v>6</v>
      </c>
      <c r="G17" s="2082">
        <v>7</v>
      </c>
      <c r="H17" s="2083">
        <v>8</v>
      </c>
      <c r="I17" s="2083">
        <v>9</v>
      </c>
    </row>
    <row r="18" spans="1:9" x14ac:dyDescent="0.25">
      <c r="A18" s="2086">
        <v>1</v>
      </c>
      <c r="B18" s="2087" t="s">
        <v>653</v>
      </c>
      <c r="C18" s="2087">
        <v>7.97</v>
      </c>
      <c r="D18" s="2088">
        <v>-61927.48</v>
      </c>
      <c r="E18" s="2088">
        <v>429518.29</v>
      </c>
      <c r="F18" s="2089">
        <v>423700.67</v>
      </c>
      <c r="G18" s="2088">
        <v>429518.29</v>
      </c>
      <c r="H18" s="2090">
        <v>-67745.099999999977</v>
      </c>
      <c r="I18" s="2088">
        <v>-67745.099999999977</v>
      </c>
    </row>
    <row r="19" spans="1:9" x14ac:dyDescent="0.25">
      <c r="A19" s="2091" t="s">
        <v>105</v>
      </c>
      <c r="B19" s="2092" t="s">
        <v>37</v>
      </c>
      <c r="C19" s="2093">
        <v>2.62</v>
      </c>
      <c r="D19" s="2094"/>
      <c r="E19" s="2095">
        <v>133150.66989999998</v>
      </c>
      <c r="F19" s="2094">
        <v>131347.2077</v>
      </c>
      <c r="G19" s="2094">
        <v>133150.66989999998</v>
      </c>
      <c r="H19" s="2096"/>
      <c r="I19" s="2094"/>
    </row>
    <row r="20" spans="1:9" x14ac:dyDescent="0.25">
      <c r="A20" s="2097" t="s">
        <v>38</v>
      </c>
      <c r="B20" s="2080" t="s">
        <v>39</v>
      </c>
      <c r="C20" s="2098">
        <v>1.33</v>
      </c>
      <c r="D20" s="2099"/>
      <c r="E20" s="2099">
        <v>68722.926399999997</v>
      </c>
      <c r="F20" s="2099">
        <v>67792.107199999999</v>
      </c>
      <c r="G20" s="2099">
        <v>68722.926399999997</v>
      </c>
      <c r="H20" s="2100"/>
      <c r="I20" s="2099"/>
    </row>
    <row r="21" spans="1:9" x14ac:dyDescent="0.25">
      <c r="A21" s="2097" t="s">
        <v>40</v>
      </c>
      <c r="B21" s="2080" t="s">
        <v>41</v>
      </c>
      <c r="C21" s="2098">
        <v>1.63</v>
      </c>
      <c r="D21" s="2101"/>
      <c r="E21" s="2099">
        <v>81608.475099999996</v>
      </c>
      <c r="F21" s="2099">
        <v>80503.127299999993</v>
      </c>
      <c r="G21" s="2101">
        <v>81608.475099999996</v>
      </c>
      <c r="H21" s="2102"/>
      <c r="I21" s="2101"/>
    </row>
    <row r="22" spans="1:9" x14ac:dyDescent="0.25">
      <c r="A22" s="2103" t="s">
        <v>42</v>
      </c>
      <c r="B22" s="2083" t="s">
        <v>43</v>
      </c>
      <c r="C22" s="2104">
        <v>2.39</v>
      </c>
      <c r="D22" s="2099"/>
      <c r="E22" s="2099">
        <v>124560.30409999998</v>
      </c>
      <c r="F22" s="2099">
        <v>122873.19429999999</v>
      </c>
      <c r="G22" s="2100">
        <v>124560.30409999998</v>
      </c>
      <c r="H22" s="2100"/>
      <c r="I22" s="2099"/>
    </row>
    <row r="23" spans="1:9" x14ac:dyDescent="0.25">
      <c r="A23" s="2091" t="s">
        <v>44</v>
      </c>
      <c r="B23" s="2092" t="s">
        <v>45</v>
      </c>
      <c r="C23" s="2093">
        <v>0.39784000000000003</v>
      </c>
      <c r="D23" s="2101"/>
      <c r="E23" s="2101">
        <v>21475.914499999999</v>
      </c>
      <c r="F23" s="2101">
        <v>21185.033500000001</v>
      </c>
      <c r="G23" s="2105">
        <v>21475.914499999999</v>
      </c>
      <c r="H23" s="2106"/>
      <c r="I23" s="2101"/>
    </row>
    <row r="24" spans="1:9" x14ac:dyDescent="0.25">
      <c r="A24" s="2107" t="s">
        <v>46</v>
      </c>
      <c r="B24" s="2107" t="s">
        <v>47</v>
      </c>
      <c r="C24" s="2107">
        <v>2.98</v>
      </c>
      <c r="D24" s="2108">
        <v>-45056.31</v>
      </c>
      <c r="E24" s="2107">
        <v>156074.76</v>
      </c>
      <c r="F24" s="2107">
        <v>155545.75</v>
      </c>
      <c r="G24" s="2109">
        <v>156074.76</v>
      </c>
      <c r="H24" s="2110">
        <v>-45585.320000000007</v>
      </c>
      <c r="I24" s="2108">
        <v>-45585.320000000007</v>
      </c>
    </row>
    <row r="25" spans="1:9" x14ac:dyDescent="0.25">
      <c r="A25" s="2087" t="s">
        <v>48</v>
      </c>
      <c r="B25" s="2087" t="s">
        <v>199</v>
      </c>
      <c r="C25" s="2089">
        <v>1.82</v>
      </c>
      <c r="D25" s="2090">
        <v>88131.520000000004</v>
      </c>
      <c r="E25" s="2087">
        <v>95320.44</v>
      </c>
      <c r="F25" s="2087">
        <v>96176.03</v>
      </c>
      <c r="G25" s="2087">
        <v>75639.63</v>
      </c>
      <c r="H25" s="2090">
        <v>108667.91999999998</v>
      </c>
      <c r="I25" s="2112"/>
    </row>
    <row r="26" spans="1:9" x14ac:dyDescent="0.25">
      <c r="A26" s="2087"/>
      <c r="B26" s="2083" t="s">
        <v>50</v>
      </c>
      <c r="C26" s="2089"/>
      <c r="D26" s="2090"/>
      <c r="E26" s="2087"/>
      <c r="F26" s="2087">
        <v>95271.54</v>
      </c>
      <c r="G26" s="2089"/>
      <c r="H26" s="2090"/>
      <c r="I26" s="2108"/>
    </row>
    <row r="27" spans="1:9" x14ac:dyDescent="0.25">
      <c r="A27" s="2087"/>
      <c r="B27" s="2083" t="s">
        <v>51</v>
      </c>
      <c r="C27" s="2089"/>
      <c r="D27" s="2090"/>
      <c r="E27" s="2087"/>
      <c r="F27" s="2087">
        <v>904.49</v>
      </c>
      <c r="G27" s="2089"/>
      <c r="H27" s="2090"/>
      <c r="I27" s="2112"/>
    </row>
    <row r="28" spans="1:9" x14ac:dyDescent="0.25">
      <c r="A28" s="2107" t="s">
        <v>52</v>
      </c>
      <c r="B28" s="2107" t="s">
        <v>140</v>
      </c>
      <c r="C28" s="2109"/>
      <c r="D28" s="2110" t="s">
        <v>69</v>
      </c>
      <c r="E28" s="2107"/>
      <c r="F28" s="2107"/>
      <c r="G28" s="2109" t="s">
        <v>141</v>
      </c>
      <c r="H28" s="2110" t="s">
        <v>69</v>
      </c>
      <c r="I28" s="2108"/>
    </row>
    <row r="29" spans="1:9" x14ac:dyDescent="0.25">
      <c r="A29" s="2087"/>
      <c r="B29" s="2087" t="s">
        <v>142</v>
      </c>
      <c r="C29" s="2088"/>
      <c r="D29" s="2086">
        <v>89197.77</v>
      </c>
      <c r="E29" s="2087">
        <v>0</v>
      </c>
      <c r="F29" s="2087">
        <v>64.09</v>
      </c>
      <c r="G29" s="2089">
        <v>2782.13</v>
      </c>
      <c r="H29" s="2086">
        <v>86479.73</v>
      </c>
      <c r="I29" s="2088"/>
    </row>
    <row r="30" spans="1:9" x14ac:dyDescent="0.25">
      <c r="A30" s="2083"/>
      <c r="B30" s="2083" t="s">
        <v>50</v>
      </c>
      <c r="C30" s="2105"/>
      <c r="D30" s="2115"/>
      <c r="E30" s="2083">
        <v>0</v>
      </c>
      <c r="F30" s="2107">
        <v>64.09</v>
      </c>
      <c r="G30" s="2082"/>
      <c r="H30" s="2115"/>
      <c r="I30" s="2101"/>
    </row>
    <row r="31" spans="1:9" x14ac:dyDescent="0.25">
      <c r="A31" s="2083"/>
      <c r="B31" s="2083" t="s">
        <v>51</v>
      </c>
      <c r="C31" s="2082"/>
      <c r="D31" s="2115" t="s">
        <v>69</v>
      </c>
      <c r="E31" s="2083">
        <v>0</v>
      </c>
      <c r="F31" s="2083">
        <v>0</v>
      </c>
      <c r="G31" s="2082">
        <v>0</v>
      </c>
      <c r="H31" s="2115"/>
      <c r="I31" s="2094"/>
    </row>
    <row r="32" spans="1:9" x14ac:dyDescent="0.25">
      <c r="A32" s="2076" t="s">
        <v>56</v>
      </c>
      <c r="B32" s="2076"/>
      <c r="C32" s="2076"/>
      <c r="D32" s="2116"/>
      <c r="E32" s="2076"/>
      <c r="F32" s="2076"/>
      <c r="G32" s="2077"/>
      <c r="H32" s="2077"/>
      <c r="I32" s="2077"/>
    </row>
    <row r="33" spans="1:9" x14ac:dyDescent="0.25">
      <c r="A33" s="2076"/>
      <c r="B33" s="2076"/>
      <c r="C33" s="2076"/>
      <c r="D33" s="2116"/>
      <c r="E33" s="2076"/>
      <c r="F33" s="2076"/>
      <c r="G33" s="2077"/>
      <c r="H33" s="2077"/>
      <c r="I33" s="2077"/>
    </row>
    <row r="34" spans="1:9" x14ac:dyDescent="0.25">
      <c r="A34" s="2085" t="s">
        <v>57</v>
      </c>
      <c r="B34" s="2098" t="s">
        <v>58</v>
      </c>
      <c r="C34" s="2080" t="s">
        <v>62</v>
      </c>
      <c r="D34" s="2117" t="s">
        <v>60</v>
      </c>
      <c r="E34" s="2098" t="s">
        <v>61</v>
      </c>
      <c r="F34" s="2080" t="s">
        <v>62</v>
      </c>
      <c r="G34" s="2080"/>
      <c r="H34" s="2098" t="s">
        <v>184</v>
      </c>
      <c r="I34" s="2117"/>
    </row>
    <row r="35" spans="1:9" x14ac:dyDescent="0.25">
      <c r="A35" s="2081"/>
      <c r="B35" s="2113"/>
      <c r="C35" s="2092" t="s">
        <v>64</v>
      </c>
      <c r="D35" s="2118" t="s">
        <v>23</v>
      </c>
      <c r="E35" s="2093" t="s">
        <v>314</v>
      </c>
      <c r="F35" s="2092" t="s">
        <v>30</v>
      </c>
      <c r="G35" s="2092"/>
      <c r="H35" s="2093"/>
      <c r="I35" s="2118"/>
    </row>
    <row r="36" spans="1:9" x14ac:dyDescent="0.25">
      <c r="A36" s="2087"/>
      <c r="B36" s="2093" t="s">
        <v>66</v>
      </c>
      <c r="C36" s="2101">
        <v>7191</v>
      </c>
      <c r="D36" s="2083">
        <v>10950</v>
      </c>
      <c r="E36" s="2119">
        <v>1642.5</v>
      </c>
      <c r="F36" s="2094">
        <v>16498.5</v>
      </c>
      <c r="G36" s="2094"/>
      <c r="H36" s="2119">
        <v>16498.5</v>
      </c>
      <c r="I36" s="2118"/>
    </row>
    <row r="37" spans="1:9" x14ac:dyDescent="0.25">
      <c r="A37" s="2113"/>
      <c r="B37" s="2113"/>
      <c r="C37" s="2113"/>
      <c r="D37" s="2120"/>
      <c r="E37" s="2114"/>
      <c r="F37" s="2114"/>
      <c r="G37" s="2114"/>
      <c r="H37" s="2114"/>
      <c r="I37" s="2113"/>
    </row>
    <row r="38" spans="1:9" x14ac:dyDescent="0.25">
      <c r="A38" s="2076" t="s">
        <v>237</v>
      </c>
      <c r="B38" s="2076"/>
      <c r="C38" s="2076"/>
      <c r="D38" s="2116"/>
      <c r="E38" s="2076"/>
      <c r="F38" s="2076"/>
      <c r="G38" s="2076"/>
      <c r="H38" s="2076"/>
      <c r="I38" s="2076"/>
    </row>
    <row r="39" spans="1:9" x14ac:dyDescent="0.25">
      <c r="A39" s="2080" t="s">
        <v>69</v>
      </c>
      <c r="B39" s="2121" t="s">
        <v>70</v>
      </c>
      <c r="C39" s="2080" t="s">
        <v>71</v>
      </c>
      <c r="D39" s="2098" t="s">
        <v>72</v>
      </c>
      <c r="E39" s="2080" t="s">
        <v>73</v>
      </c>
      <c r="F39" s="2098" t="s">
        <v>74</v>
      </c>
      <c r="G39" s="2080" t="s">
        <v>238</v>
      </c>
      <c r="H39" s="2098" t="s">
        <v>76</v>
      </c>
      <c r="I39" s="2080" t="s">
        <v>19</v>
      </c>
    </row>
    <row r="40" spans="1:9" x14ac:dyDescent="0.25">
      <c r="A40" s="2081"/>
      <c r="B40" s="2122" t="s">
        <v>77</v>
      </c>
      <c r="C40" s="2081" t="s">
        <v>78</v>
      </c>
      <c r="D40" s="2113" t="s">
        <v>79</v>
      </c>
      <c r="E40" s="2081" t="s">
        <v>80</v>
      </c>
      <c r="F40" s="2113" t="s">
        <v>81</v>
      </c>
      <c r="G40" s="2081" t="s">
        <v>82</v>
      </c>
      <c r="H40" s="2113" t="s">
        <v>83</v>
      </c>
      <c r="I40" s="2081" t="s">
        <v>84</v>
      </c>
    </row>
    <row r="41" spans="1:9" x14ac:dyDescent="0.25">
      <c r="A41" s="2081"/>
      <c r="B41" s="2122"/>
      <c r="C41" s="2081"/>
      <c r="D41" s="2113"/>
      <c r="E41" s="2081"/>
      <c r="F41" s="2113" t="s">
        <v>85</v>
      </c>
      <c r="G41" s="2092" t="s">
        <v>86</v>
      </c>
      <c r="H41" s="2113"/>
      <c r="I41" s="2081" t="s">
        <v>512</v>
      </c>
    </row>
    <row r="42" spans="1:9" x14ac:dyDescent="0.25">
      <c r="A42" s="2080">
        <v>1</v>
      </c>
      <c r="B42" s="2080" t="s">
        <v>201</v>
      </c>
      <c r="C42" s="2111">
        <v>0</v>
      </c>
      <c r="D42" s="2080">
        <v>-1634.36</v>
      </c>
      <c r="E42" s="2080">
        <v>0</v>
      </c>
      <c r="F42" s="2080">
        <v>429.61</v>
      </c>
      <c r="G42" s="2113">
        <v>0</v>
      </c>
      <c r="H42" s="2121">
        <v>-1204.75</v>
      </c>
      <c r="I42" s="2080">
        <v>-1204.75</v>
      </c>
    </row>
    <row r="43" spans="1:9" x14ac:dyDescent="0.25">
      <c r="A43" s="2092"/>
      <c r="B43" s="2092" t="s">
        <v>575</v>
      </c>
      <c r="C43" s="2089"/>
      <c r="D43" s="2092"/>
      <c r="E43" s="2092"/>
      <c r="F43" s="2092"/>
      <c r="G43" s="2093"/>
      <c r="H43" s="2123"/>
      <c r="I43" s="2092"/>
    </row>
    <row r="44" spans="1:9" x14ac:dyDescent="0.25">
      <c r="A44" s="2083">
        <v>2</v>
      </c>
      <c r="B44" s="2083" t="s">
        <v>88</v>
      </c>
      <c r="C44" s="2109">
        <v>25.1</v>
      </c>
      <c r="D44" s="2080">
        <v>-171779.74</v>
      </c>
      <c r="E44" s="2124">
        <v>360372.58</v>
      </c>
      <c r="F44" s="2083">
        <v>344179.26</v>
      </c>
      <c r="G44" s="2124">
        <v>360372.58</v>
      </c>
      <c r="H44" s="2081">
        <v>-187973.06</v>
      </c>
      <c r="I44" s="2080">
        <v>-187973.06</v>
      </c>
    </row>
    <row r="45" spans="1:9" x14ac:dyDescent="0.25">
      <c r="A45" s="2081">
        <v>3</v>
      </c>
      <c r="B45" s="2081" t="s">
        <v>674</v>
      </c>
      <c r="C45" s="2076">
        <v>154.13460000000001</v>
      </c>
      <c r="D45" s="2080">
        <v>-339992.6</v>
      </c>
      <c r="E45" s="2077">
        <v>540690.85</v>
      </c>
      <c r="F45" s="2081">
        <v>506300.74</v>
      </c>
      <c r="G45" s="2077">
        <v>540690.85</v>
      </c>
      <c r="H45" s="2080">
        <v>-374382.70999999996</v>
      </c>
      <c r="I45" s="2080">
        <v>-374382.70999999996</v>
      </c>
    </row>
    <row r="46" spans="1:9" x14ac:dyDescent="0.25">
      <c r="A46" s="2083">
        <v>4</v>
      </c>
      <c r="B46" s="2083" t="s">
        <v>91</v>
      </c>
      <c r="C46" s="2109">
        <v>49.228999999999999</v>
      </c>
      <c r="D46" s="2083">
        <v>-516570.03</v>
      </c>
      <c r="E46" s="2082">
        <v>1070633.98</v>
      </c>
      <c r="F46" s="2083">
        <v>963124.69</v>
      </c>
      <c r="G46" s="2082">
        <v>1070633.98</v>
      </c>
      <c r="H46" s="2083">
        <v>-624079.32000000007</v>
      </c>
      <c r="I46" s="2083">
        <v>-624079.32000000007</v>
      </c>
    </row>
    <row r="47" spans="1:9" x14ac:dyDescent="0.25">
      <c r="A47" s="2076" t="s">
        <v>239</v>
      </c>
      <c r="B47" s="2076"/>
      <c r="C47" s="2076"/>
      <c r="D47" s="2076"/>
      <c r="E47" s="2076"/>
      <c r="F47" s="2076"/>
      <c r="G47" s="2076"/>
      <c r="H47" s="2076"/>
      <c r="I47" s="2076"/>
    </row>
    <row r="48" spans="1:9" x14ac:dyDescent="0.25">
      <c r="A48" s="2079" t="s">
        <v>240</v>
      </c>
      <c r="B48" s="2076"/>
      <c r="C48" s="2076"/>
      <c r="D48" s="2076"/>
      <c r="E48" s="2076"/>
      <c r="F48" s="2076"/>
      <c r="G48" s="2076"/>
      <c r="H48" s="2076"/>
      <c r="I48" s="2076"/>
    </row>
    <row r="49" spans="1:9" x14ac:dyDescent="0.25">
      <c r="A49" s="2121" t="s">
        <v>12</v>
      </c>
      <c r="B49" s="2080" t="s">
        <v>94</v>
      </c>
      <c r="C49" s="2098" t="s">
        <v>95</v>
      </c>
      <c r="D49" s="2098"/>
      <c r="E49" s="2098"/>
      <c r="F49" s="2121" t="s">
        <v>187</v>
      </c>
      <c r="G49" s="2098"/>
      <c r="H49" s="2117"/>
      <c r="I49" s="2080" t="s">
        <v>97</v>
      </c>
    </row>
    <row r="50" spans="1:9" x14ac:dyDescent="0.25">
      <c r="A50" s="2122" t="s">
        <v>98</v>
      </c>
      <c r="B50" s="2081" t="s">
        <v>99</v>
      </c>
      <c r="C50" s="2113"/>
      <c r="D50" s="2113"/>
      <c r="E50" s="2113"/>
      <c r="F50" s="2122" t="s">
        <v>188</v>
      </c>
      <c r="G50" s="2113"/>
      <c r="H50" s="2125"/>
      <c r="I50" s="2081" t="s">
        <v>101</v>
      </c>
    </row>
    <row r="51" spans="1:9" x14ac:dyDescent="0.25">
      <c r="A51" s="2122"/>
      <c r="B51" s="2092"/>
      <c r="C51" s="2113"/>
      <c r="D51" s="2113"/>
      <c r="E51" s="2113"/>
      <c r="F51" s="2122" t="s">
        <v>576</v>
      </c>
      <c r="G51" s="2113"/>
      <c r="H51" s="2125"/>
      <c r="I51" s="2081"/>
    </row>
    <row r="52" spans="1:9" x14ac:dyDescent="0.25">
      <c r="A52" s="2126" t="s">
        <v>103</v>
      </c>
      <c r="B52" s="2127"/>
      <c r="C52" s="2111" t="s">
        <v>601</v>
      </c>
      <c r="D52" s="2111"/>
      <c r="E52" s="2111"/>
      <c r="F52" s="2121"/>
      <c r="G52" s="2098"/>
      <c r="H52" s="2098"/>
      <c r="I52" s="2080"/>
    </row>
    <row r="53" spans="1:9" x14ac:dyDescent="0.25">
      <c r="A53" s="2128" t="s">
        <v>105</v>
      </c>
      <c r="B53" s="2129">
        <v>42443</v>
      </c>
      <c r="C53" s="2113" t="s">
        <v>577</v>
      </c>
      <c r="D53" s="2113"/>
      <c r="E53" s="2113"/>
      <c r="F53" s="2122"/>
      <c r="G53" s="2114">
        <v>0.50914839507869969</v>
      </c>
      <c r="H53" s="2113"/>
      <c r="I53" s="2081">
        <v>2222.2800000000002</v>
      </c>
    </row>
    <row r="54" spans="1:9" x14ac:dyDescent="0.25">
      <c r="A54" s="2128" t="s">
        <v>340</v>
      </c>
      <c r="B54" s="2129">
        <v>42480</v>
      </c>
      <c r="C54" s="2113" t="s">
        <v>223</v>
      </c>
      <c r="D54" s="2113"/>
      <c r="E54" s="2113"/>
      <c r="F54" s="2122"/>
      <c r="G54" s="2114">
        <v>0.54986597016977112</v>
      </c>
      <c r="H54" s="2113"/>
      <c r="I54" s="2081">
        <v>2400</v>
      </c>
    </row>
    <row r="55" spans="1:9" x14ac:dyDescent="0.25">
      <c r="A55" s="2128" t="s">
        <v>40</v>
      </c>
      <c r="B55" s="2129">
        <v>42474</v>
      </c>
      <c r="C55" s="2113" t="s">
        <v>578</v>
      </c>
      <c r="D55" s="2113"/>
      <c r="E55" s="2113"/>
      <c r="F55" s="2122"/>
      <c r="G55" s="2114">
        <v>5.4286044859898732</v>
      </c>
      <c r="H55" s="2113"/>
      <c r="I55" s="2081">
        <v>23694.23</v>
      </c>
    </row>
    <row r="56" spans="1:9" x14ac:dyDescent="0.25">
      <c r="A56" s="2128" t="s">
        <v>42</v>
      </c>
      <c r="B56" s="2129">
        <v>42531</v>
      </c>
      <c r="C56" s="2113" t="s">
        <v>343</v>
      </c>
      <c r="D56" s="2113"/>
      <c r="E56" s="2113"/>
      <c r="F56" s="2122"/>
      <c r="G56" s="2114">
        <v>5.91105917932504</v>
      </c>
      <c r="H56" s="2113"/>
      <c r="I56" s="2081">
        <v>25800</v>
      </c>
    </row>
    <row r="57" spans="1:9" x14ac:dyDescent="0.25">
      <c r="A57" s="2128" t="s">
        <v>44</v>
      </c>
      <c r="B57" s="2129">
        <v>42587</v>
      </c>
      <c r="C57" s="2113" t="s">
        <v>223</v>
      </c>
      <c r="D57" s="2113"/>
      <c r="E57" s="2113"/>
      <c r="F57" s="2122"/>
      <c r="G57" s="2114">
        <v>0.20619973881366419</v>
      </c>
      <c r="H57" s="2113"/>
      <c r="I57" s="2081">
        <v>900</v>
      </c>
    </row>
    <row r="58" spans="1:9" x14ac:dyDescent="0.25">
      <c r="A58" s="2128" t="s">
        <v>249</v>
      </c>
      <c r="B58" s="2129">
        <v>42559</v>
      </c>
      <c r="C58" s="2113" t="s">
        <v>579</v>
      </c>
      <c r="D58" s="2113"/>
      <c r="E58" s="2113"/>
      <c r="F58" s="2122"/>
      <c r="G58" s="2114">
        <v>1.1822645313538158</v>
      </c>
      <c r="H58" s="2113"/>
      <c r="I58" s="2081">
        <v>5160.2299999999996</v>
      </c>
    </row>
    <row r="59" spans="1:9" x14ac:dyDescent="0.25">
      <c r="A59" s="2128" t="s">
        <v>346</v>
      </c>
      <c r="B59" s="2129">
        <v>42565</v>
      </c>
      <c r="C59" s="2113" t="s">
        <v>580</v>
      </c>
      <c r="D59" s="2113"/>
      <c r="E59" s="2113"/>
      <c r="F59" s="2122"/>
      <c r="G59" s="2114">
        <v>3.5427154214493553</v>
      </c>
      <c r="H59" s="2113"/>
      <c r="I59" s="2081">
        <v>15462.89</v>
      </c>
    </row>
    <row r="60" spans="1:9" x14ac:dyDescent="0.25">
      <c r="A60" s="2128"/>
      <c r="B60" s="2127"/>
      <c r="C60" s="2079" t="s">
        <v>111</v>
      </c>
      <c r="D60" s="2079"/>
      <c r="E60" s="2079"/>
      <c r="F60" s="2130"/>
      <c r="G60" s="2131">
        <v>17.329857722180222</v>
      </c>
      <c r="H60" s="2079"/>
      <c r="I60" s="2087">
        <v>75639.63</v>
      </c>
    </row>
    <row r="61" spans="1:9" x14ac:dyDescent="0.25">
      <c r="A61" s="2080"/>
      <c r="B61" s="2080"/>
      <c r="C61" s="2121"/>
      <c r="D61" s="2098"/>
      <c r="E61" s="2117"/>
      <c r="F61" s="2121"/>
      <c r="G61" s="2098"/>
      <c r="H61" s="2117"/>
      <c r="I61" s="2075"/>
    </row>
    <row r="62" spans="1:9" x14ac:dyDescent="0.25">
      <c r="A62" s="2080" t="s">
        <v>46</v>
      </c>
      <c r="B62" s="2085" t="s">
        <v>112</v>
      </c>
      <c r="C62" s="2084" t="s">
        <v>113</v>
      </c>
      <c r="D62" s="2098"/>
      <c r="E62" s="2117"/>
      <c r="F62" s="2121" t="s">
        <v>114</v>
      </c>
      <c r="G62" s="2098"/>
      <c r="H62" s="2117"/>
      <c r="I62" s="2080"/>
    </row>
    <row r="63" spans="1:9" x14ac:dyDescent="0.25">
      <c r="A63" s="2128" t="s">
        <v>167</v>
      </c>
      <c r="B63" s="2129">
        <v>42161</v>
      </c>
      <c r="C63" s="2122" t="s">
        <v>581</v>
      </c>
      <c r="D63" s="2113"/>
      <c r="E63" s="2125"/>
      <c r="F63" s="2122"/>
      <c r="G63" s="2114">
        <v>0.63741608816184392</v>
      </c>
      <c r="H63" s="2125"/>
      <c r="I63" s="2081">
        <v>2782.13</v>
      </c>
    </row>
    <row r="64" spans="1:9" x14ac:dyDescent="0.25">
      <c r="A64" s="2128"/>
      <c r="B64" s="2129"/>
      <c r="C64" s="2122"/>
      <c r="D64" s="2113"/>
      <c r="E64" s="2125"/>
      <c r="F64" s="2122"/>
      <c r="G64" s="2114"/>
      <c r="H64" s="2125"/>
      <c r="I64" s="2081"/>
    </row>
    <row r="65" spans="1:9" x14ac:dyDescent="0.25">
      <c r="A65" s="2091"/>
      <c r="B65" s="2092" t="s">
        <v>112</v>
      </c>
      <c r="C65" s="2086" t="s">
        <v>111</v>
      </c>
      <c r="D65" s="2093"/>
      <c r="E65" s="2118"/>
      <c r="F65" s="2123" t="s">
        <v>69</v>
      </c>
      <c r="G65" s="2132">
        <v>0.63741608816184392</v>
      </c>
      <c r="H65" s="2118"/>
      <c r="I65" s="2087">
        <v>2782.13</v>
      </c>
    </row>
    <row r="66" spans="1:9" x14ac:dyDescent="0.25">
      <c r="A66" s="2077" t="s">
        <v>582</v>
      </c>
      <c r="B66" s="2077"/>
      <c r="C66" s="2077"/>
      <c r="D66" s="2133" t="s">
        <v>116</v>
      </c>
      <c r="E66" s="2075"/>
      <c r="F66" s="2077" t="s">
        <v>117</v>
      </c>
      <c r="G66" s="2077" t="s">
        <v>251</v>
      </c>
      <c r="H66" s="2077"/>
      <c r="I66" s="2077" t="s">
        <v>252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M31" sqref="M31"/>
    </sheetView>
  </sheetViews>
  <sheetFormatPr defaultRowHeight="15" x14ac:dyDescent="0.25"/>
  <cols>
    <col min="2" max="2" width="39.7109375" bestFit="1" customWidth="1"/>
    <col min="9" max="9" width="19" bestFit="1" customWidth="1"/>
  </cols>
  <sheetData>
    <row r="1" spans="1:9" x14ac:dyDescent="0.25">
      <c r="A1" s="2135" t="s">
        <v>0</v>
      </c>
      <c r="B1" s="2135"/>
      <c r="C1" s="2135"/>
      <c r="D1" s="2135"/>
      <c r="E1" s="2135"/>
      <c r="F1" s="2135"/>
      <c r="G1" s="2135"/>
      <c r="H1" s="2135"/>
      <c r="I1" s="2136"/>
    </row>
    <row r="2" spans="1:9" x14ac:dyDescent="0.25">
      <c r="A2" s="2135" t="s">
        <v>1</v>
      </c>
      <c r="B2" s="2135"/>
      <c r="C2" s="2135"/>
      <c r="D2" s="2135"/>
      <c r="E2" s="2135"/>
      <c r="F2" s="2135"/>
      <c r="G2" s="2135"/>
      <c r="H2" s="2135"/>
      <c r="I2" s="2137"/>
    </row>
    <row r="3" spans="1:9" x14ac:dyDescent="0.25">
      <c r="A3" s="2135" t="s">
        <v>2</v>
      </c>
      <c r="B3" s="2135"/>
      <c r="C3" s="2135"/>
      <c r="D3" s="2135"/>
      <c r="E3" s="2135"/>
      <c r="F3" s="2135"/>
      <c r="G3" s="2135"/>
      <c r="H3" s="2135"/>
      <c r="I3" s="2136"/>
    </row>
    <row r="4" spans="1:9" x14ac:dyDescent="0.25">
      <c r="A4" s="2135" t="s">
        <v>3</v>
      </c>
      <c r="B4" s="2135"/>
      <c r="C4" s="2135"/>
      <c r="D4" s="2135"/>
      <c r="E4" s="2135"/>
      <c r="F4" s="2135"/>
      <c r="G4" s="2135"/>
      <c r="H4" s="2135"/>
      <c r="I4" s="2136"/>
    </row>
    <row r="5" spans="1:9" x14ac:dyDescent="0.25">
      <c r="A5" s="2135" t="s">
        <v>4</v>
      </c>
      <c r="B5" s="2136"/>
      <c r="C5" s="2136"/>
      <c r="D5" s="2136"/>
      <c r="E5" s="2136"/>
      <c r="F5" s="2136"/>
      <c r="G5" s="2136"/>
      <c r="H5" s="2136"/>
      <c r="I5" s="2136"/>
    </row>
    <row r="6" spans="1:9" x14ac:dyDescent="0.25">
      <c r="A6" s="2135" t="s">
        <v>675</v>
      </c>
      <c r="B6" s="2136"/>
      <c r="C6" s="2136"/>
      <c r="D6" s="2136"/>
      <c r="E6" s="2136"/>
      <c r="F6" s="2136"/>
      <c r="G6" s="2136"/>
      <c r="H6" s="2136"/>
      <c r="I6" s="2136"/>
    </row>
    <row r="7" spans="1:9" x14ac:dyDescent="0.25">
      <c r="A7" s="2136" t="s">
        <v>676</v>
      </c>
      <c r="B7" s="2136"/>
      <c r="C7" s="2136"/>
      <c r="D7" s="2136"/>
      <c r="E7" s="2136"/>
      <c r="F7" s="2136"/>
      <c r="G7" s="2136"/>
      <c r="H7" s="2136"/>
      <c r="I7" s="2136"/>
    </row>
    <row r="8" spans="1:9" x14ac:dyDescent="0.25">
      <c r="A8" s="2136" t="s">
        <v>677</v>
      </c>
      <c r="B8" s="2136"/>
      <c r="C8" s="2136"/>
      <c r="D8" s="2136"/>
      <c r="E8" s="2136"/>
      <c r="F8" s="2136"/>
      <c r="G8" s="2136"/>
      <c r="H8" s="2136"/>
      <c r="I8" s="2136"/>
    </row>
    <row r="9" spans="1:9" x14ac:dyDescent="0.25">
      <c r="A9" s="2136" t="s">
        <v>256</v>
      </c>
      <c r="B9" s="2136"/>
      <c r="C9" s="2136"/>
      <c r="D9" s="2136"/>
      <c r="E9" s="2136"/>
      <c r="F9" s="2136"/>
      <c r="G9" s="2136"/>
      <c r="H9" s="2136"/>
      <c r="I9" s="2136"/>
    </row>
    <row r="10" spans="1:9" x14ac:dyDescent="0.25">
      <c r="A10" s="2136"/>
      <c r="B10" s="2136"/>
      <c r="C10" s="2136"/>
      <c r="D10" s="2136"/>
      <c r="E10" s="2136"/>
      <c r="F10" s="2136"/>
      <c r="G10" s="2136"/>
      <c r="H10" s="2136"/>
      <c r="I10" s="2136"/>
    </row>
    <row r="11" spans="1:9" x14ac:dyDescent="0.25">
      <c r="A11" s="2135" t="s">
        <v>9</v>
      </c>
      <c r="B11" s="2135"/>
      <c r="C11" s="2135"/>
      <c r="D11" s="2135"/>
      <c r="E11" s="2135"/>
      <c r="F11" s="2135"/>
      <c r="G11" s="2135"/>
      <c r="H11" s="2135"/>
      <c r="I11" s="2136"/>
    </row>
    <row r="12" spans="1:9" x14ac:dyDescent="0.25">
      <c r="A12" s="2135" t="s">
        <v>10</v>
      </c>
      <c r="B12" s="2135"/>
      <c r="C12" s="2135"/>
      <c r="D12" s="2135"/>
      <c r="E12" s="2135"/>
      <c r="F12" s="2135"/>
      <c r="G12" s="2135"/>
      <c r="H12" s="2135"/>
      <c r="I12" s="2136"/>
    </row>
    <row r="13" spans="1:9" x14ac:dyDescent="0.25">
      <c r="A13" s="2138" t="s">
        <v>11</v>
      </c>
      <c r="B13" s="2135"/>
      <c r="C13" s="2135"/>
      <c r="D13" s="2135"/>
      <c r="E13" s="2135"/>
      <c r="F13" s="2135"/>
      <c r="G13" s="2135"/>
      <c r="H13" s="2135"/>
      <c r="I13" s="2136"/>
    </row>
    <row r="14" spans="1:9" x14ac:dyDescent="0.25">
      <c r="A14" s="2139" t="s">
        <v>12</v>
      </c>
      <c r="B14" s="2140" t="s">
        <v>13</v>
      </c>
      <c r="C14" s="2140" t="s">
        <v>14</v>
      </c>
      <c r="D14" s="2140" t="s">
        <v>15</v>
      </c>
      <c r="E14" s="2140" t="s">
        <v>16</v>
      </c>
      <c r="F14" s="2140" t="s">
        <v>17</v>
      </c>
      <c r="G14" s="2140" t="s">
        <v>18</v>
      </c>
      <c r="H14" s="2140" t="s">
        <v>15</v>
      </c>
      <c r="I14" s="2140" t="s">
        <v>19</v>
      </c>
    </row>
    <row r="15" spans="1:9" x14ac:dyDescent="0.25">
      <c r="A15" s="2141" t="s">
        <v>20</v>
      </c>
      <c r="B15" s="2142"/>
      <c r="C15" s="2142" t="s">
        <v>127</v>
      </c>
      <c r="D15" s="2142" t="s">
        <v>22</v>
      </c>
      <c r="E15" s="2142" t="s">
        <v>23</v>
      </c>
      <c r="F15" s="2142" t="s">
        <v>23</v>
      </c>
      <c r="G15" s="2142" t="s">
        <v>24</v>
      </c>
      <c r="H15" s="2142" t="s">
        <v>25</v>
      </c>
      <c r="I15" s="2142" t="s">
        <v>522</v>
      </c>
    </row>
    <row r="16" spans="1:9" x14ac:dyDescent="0.25">
      <c r="A16" s="2141"/>
      <c r="B16" s="2142"/>
      <c r="C16" s="2142" t="s">
        <v>27</v>
      </c>
      <c r="D16" s="2142" t="s">
        <v>28</v>
      </c>
      <c r="E16" s="2142"/>
      <c r="F16" s="2142"/>
      <c r="G16" s="2142" t="s">
        <v>29</v>
      </c>
      <c r="H16" s="2142" t="s">
        <v>30</v>
      </c>
      <c r="I16" s="2142" t="s">
        <v>678</v>
      </c>
    </row>
    <row r="17" spans="1:9" x14ac:dyDescent="0.25">
      <c r="A17" s="2141"/>
      <c r="B17" s="2142"/>
      <c r="C17" s="2142" t="s">
        <v>32</v>
      </c>
      <c r="D17" s="2142" t="s">
        <v>33</v>
      </c>
      <c r="E17" s="2142" t="s">
        <v>33</v>
      </c>
      <c r="F17" s="2142" t="s">
        <v>33</v>
      </c>
      <c r="G17" s="2142" t="s">
        <v>33</v>
      </c>
      <c r="H17" s="2142" t="s">
        <v>33</v>
      </c>
      <c r="I17" s="2142" t="s">
        <v>679</v>
      </c>
    </row>
    <row r="18" spans="1:9" x14ac:dyDescent="0.25">
      <c r="A18" s="2143">
        <v>1</v>
      </c>
      <c r="B18" s="2144">
        <v>2</v>
      </c>
      <c r="C18" s="2143">
        <v>3</v>
      </c>
      <c r="D18" s="2144">
        <v>4</v>
      </c>
      <c r="E18" s="2143">
        <v>5</v>
      </c>
      <c r="F18" s="2144">
        <v>6</v>
      </c>
      <c r="G18" s="2143">
        <v>7</v>
      </c>
      <c r="H18" s="2144">
        <v>8</v>
      </c>
      <c r="I18" s="2144">
        <v>9</v>
      </c>
    </row>
    <row r="19" spans="1:9" x14ac:dyDescent="0.25">
      <c r="A19" s="2145">
        <v>1</v>
      </c>
      <c r="B19" s="2146" t="s">
        <v>680</v>
      </c>
      <c r="C19" s="2146">
        <v>7.97</v>
      </c>
      <c r="D19" s="2147">
        <v>-9514.0300000000007</v>
      </c>
      <c r="E19" s="2147">
        <v>428495.01</v>
      </c>
      <c r="F19" s="2145">
        <v>423524.37</v>
      </c>
      <c r="G19" s="2147">
        <v>428495.01</v>
      </c>
      <c r="H19" s="2148">
        <v>-14484.670000000042</v>
      </c>
      <c r="I19" s="2147">
        <v>-14484.670000000042</v>
      </c>
    </row>
    <row r="20" spans="1:9" x14ac:dyDescent="0.25">
      <c r="A20" s="2149" t="s">
        <v>105</v>
      </c>
      <c r="B20" s="2150" t="s">
        <v>37</v>
      </c>
      <c r="C20" s="2151">
        <v>2.62</v>
      </c>
      <c r="D20" s="2152"/>
      <c r="E20" s="2153">
        <v>132833.45310000001</v>
      </c>
      <c r="F20" s="2152">
        <v>131292.55470000001</v>
      </c>
      <c r="G20" s="2152">
        <v>132833.45310000001</v>
      </c>
      <c r="H20" s="2154"/>
      <c r="I20" s="2152"/>
    </row>
    <row r="21" spans="1:9" x14ac:dyDescent="0.25">
      <c r="A21" s="2155" t="s">
        <v>38</v>
      </c>
      <c r="B21" s="2140" t="s">
        <v>39</v>
      </c>
      <c r="C21" s="2156">
        <v>1.33</v>
      </c>
      <c r="D21" s="2157"/>
      <c r="E21" s="2157">
        <v>68559.2016</v>
      </c>
      <c r="F21" s="2157">
        <v>67763.8992</v>
      </c>
      <c r="G21" s="2157">
        <v>68559.2016</v>
      </c>
      <c r="H21" s="2158"/>
      <c r="I21" s="2157"/>
    </row>
    <row r="22" spans="1:9" x14ac:dyDescent="0.25">
      <c r="A22" s="2155" t="s">
        <v>40</v>
      </c>
      <c r="B22" s="2140" t="s">
        <v>41</v>
      </c>
      <c r="C22" s="2156">
        <v>1.63</v>
      </c>
      <c r="D22" s="2157"/>
      <c r="E22" s="2157">
        <v>81414.051900000006</v>
      </c>
      <c r="F22" s="2157">
        <v>80469.630300000004</v>
      </c>
      <c r="G22" s="2157">
        <v>81414.051900000006</v>
      </c>
      <c r="H22" s="2159"/>
      <c r="I22" s="2157"/>
    </row>
    <row r="23" spans="1:9" x14ac:dyDescent="0.25">
      <c r="A23" s="2155" t="s">
        <v>42</v>
      </c>
      <c r="B23" s="2140" t="s">
        <v>43</v>
      </c>
      <c r="C23" s="2156">
        <v>2.39</v>
      </c>
      <c r="D23" s="2160"/>
      <c r="E23" s="2157">
        <v>124263.5529</v>
      </c>
      <c r="F23" s="2157">
        <v>122822.0673</v>
      </c>
      <c r="G23" s="2161">
        <v>124263.5529</v>
      </c>
      <c r="H23" s="2161"/>
      <c r="I23" s="2160"/>
    </row>
    <row r="24" spans="1:9" x14ac:dyDescent="0.25">
      <c r="A24" s="2155" t="s">
        <v>44</v>
      </c>
      <c r="B24" s="2140" t="s">
        <v>45</v>
      </c>
      <c r="C24" s="2156">
        <v>0.40322000000000002</v>
      </c>
      <c r="D24" s="2160"/>
      <c r="E24" s="2157">
        <v>21424.750500000002</v>
      </c>
      <c r="F24" s="2157">
        <v>21176.218500000003</v>
      </c>
      <c r="G24" s="2162">
        <v>21424.750500000002</v>
      </c>
      <c r="H24" s="2161"/>
      <c r="I24" s="2160"/>
    </row>
    <row r="25" spans="1:9" x14ac:dyDescent="0.25">
      <c r="A25" s="2163" t="s">
        <v>46</v>
      </c>
      <c r="B25" s="2164" t="s">
        <v>47</v>
      </c>
      <c r="C25" s="2164">
        <v>2.98</v>
      </c>
      <c r="D25" s="2165">
        <v>-13211.63</v>
      </c>
      <c r="E25" s="2164">
        <v>155658.4</v>
      </c>
      <c r="F25" s="2164">
        <v>155245.70000000001</v>
      </c>
      <c r="G25" s="2166">
        <v>155658.4</v>
      </c>
      <c r="H25" s="2167">
        <v>-13624.329999999987</v>
      </c>
      <c r="I25" s="2165">
        <v>-13624.329999999987</v>
      </c>
    </row>
    <row r="26" spans="1:9" x14ac:dyDescent="0.25">
      <c r="A26" s="2168" t="s">
        <v>48</v>
      </c>
      <c r="B26" s="2146" t="s">
        <v>199</v>
      </c>
      <c r="C26" s="2145">
        <v>1.82</v>
      </c>
      <c r="D26" s="2169">
        <v>24084.92</v>
      </c>
      <c r="E26" s="2146">
        <v>95049.32</v>
      </c>
      <c r="F26" s="2146">
        <v>95529.57</v>
      </c>
      <c r="G26" s="2146">
        <v>50323.01</v>
      </c>
      <c r="H26" s="2169">
        <v>69291.48000000001</v>
      </c>
      <c r="I26" s="2170"/>
    </row>
    <row r="27" spans="1:9" x14ac:dyDescent="0.25">
      <c r="A27" s="2164" t="s">
        <v>52</v>
      </c>
      <c r="B27" s="2164" t="s">
        <v>386</v>
      </c>
      <c r="C27" s="2165"/>
      <c r="D27" s="2164">
        <v>218808.06</v>
      </c>
      <c r="E27" s="2164">
        <v>0</v>
      </c>
      <c r="F27" s="2164">
        <v>886.87</v>
      </c>
      <c r="G27" s="2163">
        <v>0</v>
      </c>
      <c r="H27" s="2164">
        <v>219694.93</v>
      </c>
      <c r="I27" s="2165"/>
    </row>
    <row r="28" spans="1:9" x14ac:dyDescent="0.25">
      <c r="A28" s="2173"/>
      <c r="B28" s="2144" t="s">
        <v>50</v>
      </c>
      <c r="C28" s="2162"/>
      <c r="D28" s="2174"/>
      <c r="E28" s="2164">
        <v>0</v>
      </c>
      <c r="F28" s="2164">
        <v>886.87</v>
      </c>
      <c r="G28" s="2175">
        <v>0</v>
      </c>
      <c r="H28" s="2174"/>
      <c r="I28" s="2160"/>
    </row>
    <row r="29" spans="1:9" x14ac:dyDescent="0.25">
      <c r="A29" s="2135" t="s">
        <v>56</v>
      </c>
      <c r="B29" s="2135"/>
      <c r="C29" s="2135"/>
      <c r="D29" s="2176"/>
      <c r="E29" s="2135"/>
      <c r="F29" s="2135"/>
      <c r="G29" s="2136"/>
      <c r="H29" s="2136"/>
      <c r="I29" s="2136"/>
    </row>
    <row r="30" spans="1:9" x14ac:dyDescent="0.25">
      <c r="A30" s="2140" t="s">
        <v>57</v>
      </c>
      <c r="B30" s="2140"/>
      <c r="C30" s="2140" t="s">
        <v>492</v>
      </c>
      <c r="D30" s="2140" t="s">
        <v>60</v>
      </c>
      <c r="E30" s="2140" t="s">
        <v>61</v>
      </c>
      <c r="F30" s="2140" t="s">
        <v>681</v>
      </c>
      <c r="G30" s="2140"/>
      <c r="H30" s="2140" t="s">
        <v>63</v>
      </c>
      <c r="I30" s="2171"/>
    </row>
    <row r="31" spans="1:9" x14ac:dyDescent="0.25">
      <c r="A31" s="2150"/>
      <c r="B31" s="2150"/>
      <c r="C31" s="2152" t="s">
        <v>682</v>
      </c>
      <c r="D31" s="2152" t="s">
        <v>23</v>
      </c>
      <c r="E31" s="2152" t="s">
        <v>314</v>
      </c>
      <c r="F31" s="2152" t="s">
        <v>683</v>
      </c>
      <c r="G31" s="2152"/>
      <c r="H31" s="2152" t="s">
        <v>30</v>
      </c>
      <c r="I31" s="2171"/>
    </row>
    <row r="32" spans="1:9" x14ac:dyDescent="0.25">
      <c r="A32" s="2142"/>
      <c r="B32" s="2177" t="s">
        <v>58</v>
      </c>
      <c r="C32" s="2170"/>
      <c r="D32" s="2170"/>
      <c r="E32" s="2170"/>
      <c r="F32" s="2170"/>
      <c r="G32" s="2170"/>
      <c r="H32" s="2170"/>
      <c r="I32" s="2171"/>
    </row>
    <row r="33" spans="1:9" x14ac:dyDescent="0.25">
      <c r="A33" s="2150"/>
      <c r="B33" s="2146" t="s">
        <v>66</v>
      </c>
      <c r="C33" s="2152">
        <v>7191</v>
      </c>
      <c r="D33" s="2152">
        <v>10950</v>
      </c>
      <c r="E33" s="2152">
        <v>1642.5</v>
      </c>
      <c r="F33" s="2152">
        <v>16498.5</v>
      </c>
      <c r="G33" s="2152"/>
      <c r="H33" s="2152">
        <v>16498.5</v>
      </c>
      <c r="I33" s="2171"/>
    </row>
    <row r="34" spans="1:9" x14ac:dyDescent="0.25">
      <c r="A34" s="2135" t="s">
        <v>237</v>
      </c>
      <c r="B34" s="2135"/>
      <c r="C34" s="2135"/>
      <c r="D34" s="2176"/>
      <c r="E34" s="2135"/>
      <c r="F34" s="2135"/>
      <c r="G34" s="2135"/>
      <c r="H34" s="2135"/>
      <c r="I34" s="2135"/>
    </row>
    <row r="35" spans="1:9" x14ac:dyDescent="0.25">
      <c r="A35" s="2139" t="s">
        <v>69</v>
      </c>
      <c r="B35" s="2178" t="s">
        <v>70</v>
      </c>
      <c r="C35" s="2140" t="s">
        <v>71</v>
      </c>
      <c r="D35" s="2156" t="s">
        <v>72</v>
      </c>
      <c r="E35" s="2140" t="s">
        <v>73</v>
      </c>
      <c r="F35" s="2156" t="s">
        <v>74</v>
      </c>
      <c r="G35" s="2140" t="s">
        <v>238</v>
      </c>
      <c r="H35" s="2140" t="s">
        <v>76</v>
      </c>
      <c r="I35" s="2140" t="s">
        <v>19</v>
      </c>
    </row>
    <row r="36" spans="1:9" x14ac:dyDescent="0.25">
      <c r="A36" s="2141"/>
      <c r="B36" s="2172" t="s">
        <v>77</v>
      </c>
      <c r="C36" s="2142" t="s">
        <v>78</v>
      </c>
      <c r="D36" s="2171" t="s">
        <v>79</v>
      </c>
      <c r="E36" s="2142" t="s">
        <v>80</v>
      </c>
      <c r="F36" s="2171" t="s">
        <v>81</v>
      </c>
      <c r="G36" s="2142" t="s">
        <v>82</v>
      </c>
      <c r="H36" s="2142" t="s">
        <v>83</v>
      </c>
      <c r="I36" s="2142" t="s">
        <v>84</v>
      </c>
    </row>
    <row r="37" spans="1:9" x14ac:dyDescent="0.25">
      <c r="A37" s="2141"/>
      <c r="B37" s="2172"/>
      <c r="C37" s="2142"/>
      <c r="D37" s="2171"/>
      <c r="E37" s="2142"/>
      <c r="F37" s="2171" t="s">
        <v>85</v>
      </c>
      <c r="G37" s="2142" t="s">
        <v>86</v>
      </c>
      <c r="H37" s="2142"/>
      <c r="I37" s="2142" t="s">
        <v>30</v>
      </c>
    </row>
    <row r="38" spans="1:9" x14ac:dyDescent="0.25">
      <c r="A38" s="2141"/>
      <c r="B38" s="2172"/>
      <c r="C38" s="2142"/>
      <c r="D38" s="2171"/>
      <c r="E38" s="2142"/>
      <c r="F38" s="2171"/>
      <c r="G38" s="2150"/>
      <c r="H38" s="2150"/>
      <c r="I38" s="2142"/>
    </row>
    <row r="39" spans="1:9" x14ac:dyDescent="0.25">
      <c r="A39" s="2173">
        <v>1</v>
      </c>
      <c r="B39" s="2144" t="s">
        <v>88</v>
      </c>
      <c r="C39" s="2166">
        <v>25.1</v>
      </c>
      <c r="D39" s="2144">
        <v>-60814.98</v>
      </c>
      <c r="E39" s="2179">
        <v>363674.48</v>
      </c>
      <c r="F39" s="2144">
        <v>365129.99</v>
      </c>
      <c r="G39" s="2179">
        <v>363674.48</v>
      </c>
      <c r="H39" s="2142">
        <v>-59359.469999999972</v>
      </c>
      <c r="I39" s="2144">
        <v>-59359.469999999972</v>
      </c>
    </row>
    <row r="40" spans="1:9" x14ac:dyDescent="0.25">
      <c r="A40" s="2141">
        <v>2</v>
      </c>
      <c r="B40" s="2142" t="s">
        <v>89</v>
      </c>
      <c r="C40" s="2135">
        <v>154.13460000000001</v>
      </c>
      <c r="D40" s="2144">
        <v>-208295.51</v>
      </c>
      <c r="E40" s="2136">
        <v>624167.39</v>
      </c>
      <c r="F40" s="2142">
        <v>615948.14</v>
      </c>
      <c r="G40" s="2136">
        <v>624167.39</v>
      </c>
      <c r="H40" s="2140">
        <v>-216514.76</v>
      </c>
      <c r="I40" s="2144">
        <v>-216514.76</v>
      </c>
    </row>
    <row r="41" spans="1:9" x14ac:dyDescent="0.25">
      <c r="A41" s="2173"/>
      <c r="B41" s="2144" t="s">
        <v>90</v>
      </c>
      <c r="C41" s="2166"/>
      <c r="D41" s="2144" t="s">
        <v>69</v>
      </c>
      <c r="E41" s="2143"/>
      <c r="F41" s="2144"/>
      <c r="G41" s="2143"/>
      <c r="H41" s="2140" t="s">
        <v>69</v>
      </c>
      <c r="I41" s="2144" t="s">
        <v>69</v>
      </c>
    </row>
    <row r="42" spans="1:9" x14ac:dyDescent="0.25">
      <c r="A42" s="2173">
        <v>3</v>
      </c>
      <c r="B42" s="2144" t="s">
        <v>91</v>
      </c>
      <c r="C42" s="2166">
        <v>1914.46</v>
      </c>
      <c r="D42" s="2144">
        <v>-338320.34</v>
      </c>
      <c r="E42" s="2143">
        <v>1077975.2</v>
      </c>
      <c r="F42" s="2144">
        <v>1013213.95</v>
      </c>
      <c r="G42" s="2143">
        <v>1077975.2</v>
      </c>
      <c r="H42" s="2144">
        <v>-403081.59000000008</v>
      </c>
      <c r="I42" s="2144">
        <v>-403081.59000000008</v>
      </c>
    </row>
    <row r="43" spans="1:9" x14ac:dyDescent="0.25">
      <c r="A43" s="2135" t="s">
        <v>239</v>
      </c>
      <c r="B43" s="2135"/>
      <c r="C43" s="2135"/>
      <c r="D43" s="2135"/>
      <c r="E43" s="2135"/>
      <c r="F43" s="2135"/>
      <c r="G43" s="2135"/>
      <c r="H43" s="2135"/>
      <c r="I43" s="2136"/>
    </row>
    <row r="44" spans="1:9" x14ac:dyDescent="0.25">
      <c r="A44" s="2138" t="s">
        <v>240</v>
      </c>
      <c r="B44" s="2135"/>
      <c r="C44" s="2135"/>
      <c r="D44" s="2135"/>
      <c r="E44" s="2135"/>
      <c r="F44" s="2135"/>
      <c r="G44" s="2135"/>
      <c r="H44" s="2135"/>
      <c r="I44" s="2136"/>
    </row>
    <row r="45" spans="1:9" x14ac:dyDescent="0.25">
      <c r="A45" s="2156" t="s">
        <v>12</v>
      </c>
      <c r="B45" s="2140" t="s">
        <v>94</v>
      </c>
      <c r="C45" s="2156" t="s">
        <v>95</v>
      </c>
      <c r="D45" s="2156"/>
      <c r="E45" s="2156"/>
      <c r="F45" s="2178" t="s">
        <v>206</v>
      </c>
      <c r="G45" s="2156"/>
      <c r="H45" s="2139"/>
      <c r="I45" s="2140" t="s">
        <v>97</v>
      </c>
    </row>
    <row r="46" spans="1:9" x14ac:dyDescent="0.25">
      <c r="A46" s="2171" t="s">
        <v>98</v>
      </c>
      <c r="B46" s="2142" t="s">
        <v>99</v>
      </c>
      <c r="C46" s="2171"/>
      <c r="D46" s="2171"/>
      <c r="E46" s="2171"/>
      <c r="F46" s="2172" t="s">
        <v>207</v>
      </c>
      <c r="G46" s="2171"/>
      <c r="H46" s="2141"/>
      <c r="I46" s="2142" t="s">
        <v>101</v>
      </c>
    </row>
    <row r="47" spans="1:9" x14ac:dyDescent="0.25">
      <c r="A47" s="2171"/>
      <c r="B47" s="2142"/>
      <c r="C47" s="2171"/>
      <c r="D47" s="2171"/>
      <c r="E47" s="2171"/>
      <c r="F47" s="2172" t="s">
        <v>241</v>
      </c>
      <c r="G47" s="2171"/>
      <c r="H47" s="2141"/>
      <c r="I47" s="2142"/>
    </row>
    <row r="48" spans="1:9" x14ac:dyDescent="0.25">
      <c r="A48" s="2171"/>
      <c r="B48" s="2150"/>
      <c r="C48" s="2171"/>
      <c r="D48" s="2171"/>
      <c r="E48" s="2171"/>
      <c r="F48" s="2172" t="s">
        <v>242</v>
      </c>
      <c r="G48" s="2171"/>
      <c r="H48" s="2141"/>
      <c r="I48" s="2142"/>
    </row>
    <row r="49" spans="1:9" x14ac:dyDescent="0.25">
      <c r="A49" s="2180" t="s">
        <v>103</v>
      </c>
      <c r="B49" s="2177"/>
      <c r="C49" s="2181" t="s">
        <v>104</v>
      </c>
      <c r="D49" s="2181"/>
      <c r="E49" s="2181"/>
      <c r="F49" s="2178"/>
      <c r="G49" s="2156"/>
      <c r="H49" s="2156"/>
      <c r="I49" s="2140"/>
    </row>
    <row r="50" spans="1:9" x14ac:dyDescent="0.25">
      <c r="A50" s="2182"/>
      <c r="B50" s="2142"/>
      <c r="C50" s="2171" t="s">
        <v>55</v>
      </c>
      <c r="D50" s="2171"/>
      <c r="E50" s="2171"/>
      <c r="F50" s="2172" t="s">
        <v>69</v>
      </c>
      <c r="G50" s="2183"/>
      <c r="H50" s="2171" t="s">
        <v>69</v>
      </c>
      <c r="I50" s="2142" t="s">
        <v>69</v>
      </c>
    </row>
    <row r="51" spans="1:9" x14ac:dyDescent="0.25">
      <c r="A51" s="2182" t="s">
        <v>105</v>
      </c>
      <c r="B51" s="2184">
        <v>42357</v>
      </c>
      <c r="C51" s="2171" t="s">
        <v>684</v>
      </c>
      <c r="D51" s="2171"/>
      <c r="E51" s="2171"/>
      <c r="F51" s="2172"/>
      <c r="G51" s="2183">
        <v>4.3175948901755357</v>
      </c>
      <c r="H51" s="2141"/>
      <c r="I51" s="2142">
        <v>18791.900000000001</v>
      </c>
    </row>
    <row r="52" spans="1:9" x14ac:dyDescent="0.25">
      <c r="A52" s="2182" t="s">
        <v>38</v>
      </c>
      <c r="B52" s="2184">
        <v>42488</v>
      </c>
      <c r="C52" s="2171" t="s">
        <v>685</v>
      </c>
      <c r="D52" s="2171"/>
      <c r="E52" s="2171"/>
      <c r="F52" s="2172"/>
      <c r="G52" s="2183">
        <v>0.55141990625861603</v>
      </c>
      <c r="H52" s="2141"/>
      <c r="I52" s="2142">
        <v>2400</v>
      </c>
    </row>
    <row r="53" spans="1:9" x14ac:dyDescent="0.25">
      <c r="A53" s="2182" t="s">
        <v>40</v>
      </c>
      <c r="B53" s="2184">
        <v>42520</v>
      </c>
      <c r="C53" s="2171" t="s">
        <v>686</v>
      </c>
      <c r="D53" s="2171"/>
      <c r="E53" s="2171"/>
      <c r="F53" s="2172"/>
      <c r="G53" s="2183">
        <v>5.7281293079680182</v>
      </c>
      <c r="H53" s="2171"/>
      <c r="I53" s="2142">
        <v>24931.11</v>
      </c>
    </row>
    <row r="54" spans="1:9" x14ac:dyDescent="0.25">
      <c r="A54" s="2182" t="s">
        <v>42</v>
      </c>
      <c r="B54" s="2184">
        <v>42590</v>
      </c>
      <c r="C54" s="2171" t="s">
        <v>687</v>
      </c>
      <c r="D54" s="2171"/>
      <c r="E54" s="2171"/>
      <c r="F54" s="2172"/>
      <c r="G54" s="2183">
        <v>0.964984835952578</v>
      </c>
      <c r="H54" s="2171"/>
      <c r="I54" s="2142">
        <v>4200</v>
      </c>
    </row>
    <row r="55" spans="1:9" x14ac:dyDescent="0.25">
      <c r="A55" s="2182"/>
      <c r="B55" s="2142"/>
      <c r="C55" s="2138" t="s">
        <v>111</v>
      </c>
      <c r="D55" s="2138"/>
      <c r="E55" s="2138"/>
      <c r="F55" s="2185"/>
      <c r="G55" s="2186">
        <v>10.597144104402169</v>
      </c>
      <c r="H55" s="2138"/>
      <c r="I55" s="2146">
        <v>50323.01</v>
      </c>
    </row>
    <row r="56" spans="1:9" x14ac:dyDescent="0.25">
      <c r="A56" s="2139"/>
      <c r="B56" s="2140"/>
      <c r="C56" s="2178"/>
      <c r="D56" s="2156"/>
      <c r="E56" s="2139"/>
      <c r="F56" s="2178"/>
      <c r="G56" s="2156"/>
      <c r="H56" s="2139"/>
      <c r="I56" s="2134"/>
    </row>
    <row r="57" spans="1:9" x14ac:dyDescent="0.25">
      <c r="A57" s="2139" t="s">
        <v>46</v>
      </c>
      <c r="B57" s="2187" t="s">
        <v>112</v>
      </c>
      <c r="C57" s="2188" t="s">
        <v>113</v>
      </c>
      <c r="D57" s="2156"/>
      <c r="E57" s="2156"/>
      <c r="F57" s="2178" t="s">
        <v>114</v>
      </c>
      <c r="G57" s="2189"/>
      <c r="H57" s="2139"/>
      <c r="I57" s="2139"/>
    </row>
    <row r="58" spans="1:9" x14ac:dyDescent="0.25">
      <c r="A58" s="2182" t="s">
        <v>167</v>
      </c>
      <c r="B58" s="2184"/>
      <c r="C58" s="2172"/>
      <c r="D58" s="2138"/>
      <c r="E58" s="2138"/>
      <c r="F58" s="2185"/>
      <c r="G58" s="2183"/>
      <c r="H58" s="2190"/>
      <c r="I58" s="2141"/>
    </row>
    <row r="59" spans="1:9" x14ac:dyDescent="0.25">
      <c r="A59" s="2191"/>
      <c r="B59" s="2146" t="s">
        <v>112</v>
      </c>
      <c r="C59" s="2169" t="s">
        <v>111</v>
      </c>
      <c r="D59" s="2145"/>
      <c r="E59" s="2145"/>
      <c r="F59" s="2169" t="s">
        <v>69</v>
      </c>
      <c r="G59" s="2192">
        <v>0</v>
      </c>
      <c r="H59" s="2193"/>
      <c r="I59" s="2175">
        <v>0</v>
      </c>
    </row>
    <row r="60" spans="1:9" x14ac:dyDescent="0.25">
      <c r="A60" s="2136" t="s">
        <v>688</v>
      </c>
      <c r="B60" s="2136"/>
      <c r="C60" s="2194" t="s">
        <v>116</v>
      </c>
      <c r="D60" s="2134"/>
      <c r="E60" s="2136" t="s">
        <v>117</v>
      </c>
      <c r="F60" s="2134"/>
      <c r="G60" s="2136" t="s">
        <v>251</v>
      </c>
      <c r="H60" s="2136"/>
      <c r="I60" s="2136" t="s">
        <v>252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workbookViewId="0">
      <selection activeCell="M28" sqref="M28"/>
    </sheetView>
  </sheetViews>
  <sheetFormatPr defaultRowHeight="15" x14ac:dyDescent="0.25"/>
  <cols>
    <col min="2" max="2" width="34.7109375" bestFit="1" customWidth="1"/>
    <col min="9" max="9" width="18.28515625" bestFit="1" customWidth="1"/>
  </cols>
  <sheetData>
    <row r="1" spans="1:9" x14ac:dyDescent="0.25">
      <c r="A1" s="2196" t="s">
        <v>0</v>
      </c>
      <c r="B1" s="2196"/>
      <c r="C1" s="2196"/>
      <c r="D1" s="2196"/>
      <c r="E1" s="2196"/>
      <c r="F1" s="2196"/>
      <c r="G1" s="2196"/>
      <c r="H1" s="2196"/>
      <c r="I1" s="2197"/>
    </row>
    <row r="2" spans="1:9" x14ac:dyDescent="0.25">
      <c r="A2" s="2196" t="s">
        <v>1</v>
      </c>
      <c r="B2" s="2196"/>
      <c r="C2" s="2196"/>
      <c r="D2" s="2196"/>
      <c r="E2" s="2196"/>
      <c r="F2" s="2196"/>
      <c r="G2" s="2196"/>
      <c r="H2" s="2196"/>
      <c r="I2" s="2198"/>
    </row>
    <row r="3" spans="1:9" x14ac:dyDescent="0.25">
      <c r="A3" s="2196" t="s">
        <v>2</v>
      </c>
      <c r="B3" s="2196"/>
      <c r="C3" s="2196"/>
      <c r="D3" s="2196"/>
      <c r="E3" s="2196"/>
      <c r="F3" s="2196"/>
      <c r="G3" s="2196"/>
      <c r="H3" s="2196"/>
      <c r="I3" s="2197"/>
    </row>
    <row r="4" spans="1:9" x14ac:dyDescent="0.25">
      <c r="A4" s="2196" t="s">
        <v>3</v>
      </c>
      <c r="B4" s="2196"/>
      <c r="C4" s="2196"/>
      <c r="D4" s="2196"/>
      <c r="E4" s="2196"/>
      <c r="F4" s="2196"/>
      <c r="G4" s="2196"/>
      <c r="H4" s="2196"/>
      <c r="I4" s="2197"/>
    </row>
    <row r="5" spans="1:9" x14ac:dyDescent="0.25">
      <c r="A5" s="2196" t="s">
        <v>4</v>
      </c>
      <c r="B5" s="2197"/>
      <c r="C5" s="2197"/>
      <c r="D5" s="2196"/>
      <c r="E5" s="2196"/>
      <c r="F5" s="2196"/>
      <c r="G5" s="2196"/>
      <c r="H5" s="2197"/>
      <c r="I5" s="2197"/>
    </row>
    <row r="6" spans="1:9" x14ac:dyDescent="0.25">
      <c r="A6" s="2196" t="s">
        <v>689</v>
      </c>
      <c r="B6" s="2197"/>
      <c r="C6" s="2197"/>
      <c r="D6" s="2197"/>
      <c r="E6" s="2197"/>
      <c r="F6" s="2197"/>
      <c r="G6" s="2197"/>
      <c r="H6" s="2197"/>
      <c r="I6" s="2197"/>
    </row>
    <row r="7" spans="1:9" x14ac:dyDescent="0.25">
      <c r="A7" s="2197" t="s">
        <v>690</v>
      </c>
      <c r="B7" s="2197"/>
      <c r="C7" s="2197"/>
      <c r="D7" s="2197"/>
      <c r="E7" s="2197"/>
      <c r="F7" s="2197"/>
      <c r="G7" s="2197"/>
      <c r="H7" s="2197"/>
      <c r="I7" s="2197"/>
    </row>
    <row r="8" spans="1:9" x14ac:dyDescent="0.25">
      <c r="A8" s="2197" t="s">
        <v>691</v>
      </c>
      <c r="B8" s="2197"/>
      <c r="C8" s="2197"/>
      <c r="D8" s="2197"/>
      <c r="E8" s="2197"/>
      <c r="F8" s="2197"/>
      <c r="G8" s="2197"/>
      <c r="H8" s="2197"/>
      <c r="I8" s="2197"/>
    </row>
    <row r="9" spans="1:9" x14ac:dyDescent="0.25">
      <c r="A9" s="2197" t="s">
        <v>175</v>
      </c>
      <c r="B9" s="2197"/>
      <c r="C9" s="2197"/>
      <c r="D9" s="2197"/>
      <c r="E9" s="2197"/>
      <c r="F9" s="2197"/>
      <c r="G9" s="2197"/>
      <c r="H9" s="2197"/>
      <c r="I9" s="2197"/>
    </row>
    <row r="10" spans="1:9" x14ac:dyDescent="0.25">
      <c r="A10" s="2196" t="s">
        <v>9</v>
      </c>
      <c r="B10" s="2196"/>
      <c r="C10" s="2196"/>
      <c r="D10" s="2196"/>
      <c r="E10" s="2196"/>
      <c r="F10" s="2196"/>
      <c r="G10" s="2196"/>
      <c r="H10" s="2196"/>
      <c r="I10" s="2197"/>
    </row>
    <row r="11" spans="1:9" x14ac:dyDescent="0.25">
      <c r="A11" s="2196" t="s">
        <v>10</v>
      </c>
      <c r="B11" s="2196"/>
      <c r="C11" s="2196"/>
      <c r="D11" s="2196"/>
      <c r="E11" s="2196"/>
      <c r="F11" s="2196"/>
      <c r="G11" s="2196"/>
      <c r="H11" s="2196"/>
      <c r="I11" s="2197"/>
    </row>
    <row r="12" spans="1:9" x14ac:dyDescent="0.25">
      <c r="A12" s="2199" t="s">
        <v>126</v>
      </c>
      <c r="B12" s="2196"/>
      <c r="C12" s="2196"/>
      <c r="D12" s="2196"/>
      <c r="E12" s="2196"/>
      <c r="F12" s="2196"/>
      <c r="G12" s="2196"/>
      <c r="H12" s="2196"/>
      <c r="I12" s="2197"/>
    </row>
    <row r="13" spans="1:9" x14ac:dyDescent="0.25">
      <c r="A13" s="2197"/>
      <c r="B13" s="2197"/>
      <c r="C13" s="2197"/>
      <c r="D13" s="2197"/>
      <c r="E13" s="2197"/>
      <c r="F13" s="2197"/>
      <c r="G13" s="2197"/>
      <c r="H13" s="2197"/>
      <c r="I13" s="2197"/>
    </row>
    <row r="14" spans="1:9" x14ac:dyDescent="0.25">
      <c r="A14" s="2200" t="s">
        <v>12</v>
      </c>
      <c r="B14" s="2201" t="s">
        <v>13</v>
      </c>
      <c r="C14" s="2201" t="s">
        <v>14</v>
      </c>
      <c r="D14" s="2201" t="s">
        <v>15</v>
      </c>
      <c r="E14" s="2201" t="s">
        <v>16</v>
      </c>
      <c r="F14" s="2201" t="s">
        <v>17</v>
      </c>
      <c r="G14" s="2201" t="s">
        <v>18</v>
      </c>
      <c r="H14" s="2201" t="s">
        <v>15</v>
      </c>
      <c r="I14" s="2201" t="s">
        <v>19</v>
      </c>
    </row>
    <row r="15" spans="1:9" x14ac:dyDescent="0.25">
      <c r="A15" s="2202" t="s">
        <v>20</v>
      </c>
      <c r="B15" s="2203"/>
      <c r="C15" s="2203" t="s">
        <v>215</v>
      </c>
      <c r="D15" s="2203" t="s">
        <v>22</v>
      </c>
      <c r="E15" s="2203" t="s">
        <v>23</v>
      </c>
      <c r="F15" s="2203" t="s">
        <v>23</v>
      </c>
      <c r="G15" s="2203" t="s">
        <v>24</v>
      </c>
      <c r="H15" s="2203" t="s">
        <v>25</v>
      </c>
      <c r="I15" s="2203" t="s">
        <v>26</v>
      </c>
    </row>
    <row r="16" spans="1:9" x14ac:dyDescent="0.25">
      <c r="A16" s="2202"/>
      <c r="B16" s="2203"/>
      <c r="C16" s="2203" t="s">
        <v>27</v>
      </c>
      <c r="D16" s="2203" t="s">
        <v>28</v>
      </c>
      <c r="E16" s="2203"/>
      <c r="F16" s="2203"/>
      <c r="G16" s="2203" t="s">
        <v>29</v>
      </c>
      <c r="H16" s="2203" t="s">
        <v>30</v>
      </c>
      <c r="I16" s="2203" t="s">
        <v>31</v>
      </c>
    </row>
    <row r="17" spans="1:9" x14ac:dyDescent="0.25">
      <c r="A17" s="2202"/>
      <c r="B17" s="2203"/>
      <c r="C17" s="2203" t="s">
        <v>32</v>
      </c>
      <c r="D17" s="2203" t="s">
        <v>33</v>
      </c>
      <c r="E17" s="2203" t="s">
        <v>33</v>
      </c>
      <c r="F17" s="2203" t="s">
        <v>33</v>
      </c>
      <c r="G17" s="2203" t="s">
        <v>33</v>
      </c>
      <c r="H17" s="2203" t="s">
        <v>33</v>
      </c>
      <c r="I17" s="2203" t="s">
        <v>34</v>
      </c>
    </row>
    <row r="18" spans="1:9" x14ac:dyDescent="0.25">
      <c r="A18" s="2204">
        <v>1</v>
      </c>
      <c r="B18" s="2205">
        <v>2</v>
      </c>
      <c r="C18" s="2204">
        <v>3</v>
      </c>
      <c r="D18" s="2205">
        <v>4</v>
      </c>
      <c r="E18" s="2204">
        <v>5</v>
      </c>
      <c r="F18" s="2205">
        <v>6</v>
      </c>
      <c r="G18" s="2204">
        <v>7</v>
      </c>
      <c r="H18" s="2205">
        <v>8</v>
      </c>
      <c r="I18" s="2205">
        <v>9</v>
      </c>
    </row>
    <row r="19" spans="1:9" x14ac:dyDescent="0.25">
      <c r="A19" s="2206" t="s">
        <v>103</v>
      </c>
      <c r="B19" s="2207" t="s">
        <v>327</v>
      </c>
      <c r="C19" s="2207">
        <v>7.97</v>
      </c>
      <c r="D19" s="2208">
        <v>-118154.33</v>
      </c>
      <c r="E19" s="2209">
        <v>513644.52</v>
      </c>
      <c r="F19" s="2206">
        <v>555069.9</v>
      </c>
      <c r="G19" s="2209">
        <v>513644.52</v>
      </c>
      <c r="H19" s="2210">
        <v>-76728.950000000012</v>
      </c>
      <c r="I19" s="2209">
        <v>-76728.950000000012</v>
      </c>
    </row>
    <row r="20" spans="1:9" x14ac:dyDescent="0.25">
      <c r="A20" s="2202" t="s">
        <v>36</v>
      </c>
      <c r="B20" s="2203" t="s">
        <v>233</v>
      </c>
      <c r="C20" s="2211"/>
      <c r="D20" s="2212"/>
      <c r="E20" s="2200"/>
      <c r="F20" s="2213"/>
      <c r="G20" s="2203" t="s">
        <v>69</v>
      </c>
      <c r="H20" s="2214"/>
      <c r="I20" s="2212"/>
    </row>
    <row r="21" spans="1:9" x14ac:dyDescent="0.25">
      <c r="A21" s="2215"/>
      <c r="B21" s="2216" t="s">
        <v>234</v>
      </c>
      <c r="C21" s="2217">
        <v>2.62</v>
      </c>
      <c r="D21" s="2218"/>
      <c r="E21" s="2219">
        <v>169502.69160000002</v>
      </c>
      <c r="F21" s="2218">
        <v>183173.06700000001</v>
      </c>
      <c r="G21" s="2218">
        <v>169502.69160000002</v>
      </c>
      <c r="H21" s="2220"/>
      <c r="I21" s="2218"/>
    </row>
    <row r="22" spans="1:9" x14ac:dyDescent="0.25">
      <c r="A22" s="2221" t="s">
        <v>38</v>
      </c>
      <c r="B22" s="2201" t="s">
        <v>39</v>
      </c>
      <c r="C22" s="2222">
        <v>1.33</v>
      </c>
      <c r="D22" s="2218"/>
      <c r="E22" s="2212">
        <v>87319.568400000004</v>
      </c>
      <c r="F22" s="2212">
        <v>94361.883000000016</v>
      </c>
      <c r="G22" s="2212">
        <v>87319.568400000004</v>
      </c>
      <c r="H22" s="2223"/>
      <c r="I22" s="2212"/>
    </row>
    <row r="23" spans="1:9" x14ac:dyDescent="0.25">
      <c r="A23" s="2221" t="s">
        <v>40</v>
      </c>
      <c r="B23" s="2201" t="s">
        <v>41</v>
      </c>
      <c r="C23" s="2222">
        <v>1.63</v>
      </c>
      <c r="D23" s="2224"/>
      <c r="E23" s="2212">
        <v>104269.83756000001</v>
      </c>
      <c r="F23" s="2212">
        <v>112679.18970000002</v>
      </c>
      <c r="G23" s="2224">
        <v>104269.83756000001</v>
      </c>
      <c r="H23" s="2225"/>
      <c r="I23" s="2224"/>
    </row>
    <row r="24" spans="1:9" x14ac:dyDescent="0.25">
      <c r="A24" s="2221" t="s">
        <v>42</v>
      </c>
      <c r="B24" s="2201" t="s">
        <v>43</v>
      </c>
      <c r="C24" s="2205">
        <v>2.39</v>
      </c>
      <c r="D24" s="2224"/>
      <c r="E24" s="2212">
        <v>152552.42243999999</v>
      </c>
      <c r="F24" s="2212">
        <v>164855.76029999999</v>
      </c>
      <c r="G24" s="2224">
        <v>152552.42243999999</v>
      </c>
      <c r="H24" s="2226"/>
      <c r="I24" s="2224"/>
    </row>
    <row r="25" spans="1:9" x14ac:dyDescent="0.25">
      <c r="A25" s="2227" t="s">
        <v>46</v>
      </c>
      <c r="B25" s="2228" t="s">
        <v>179</v>
      </c>
      <c r="C25" s="2206">
        <v>0.92</v>
      </c>
      <c r="D25" s="2229">
        <v>-17952.12</v>
      </c>
      <c r="E25" s="2228">
        <v>59291.28</v>
      </c>
      <c r="F25" s="2229">
        <v>61996.5</v>
      </c>
      <c r="G25" s="2228">
        <v>59291.28</v>
      </c>
      <c r="H25" s="2230">
        <v>-15246.899999999994</v>
      </c>
      <c r="I25" s="2229">
        <v>-15246.899999999994</v>
      </c>
    </row>
    <row r="26" spans="1:9" x14ac:dyDescent="0.25">
      <c r="A26" s="2231" t="s">
        <v>48</v>
      </c>
      <c r="B26" s="2207" t="s">
        <v>692</v>
      </c>
      <c r="C26" s="2206">
        <v>3.15</v>
      </c>
      <c r="D26" s="2229">
        <v>-69642.27</v>
      </c>
      <c r="E26" s="2207">
        <v>202331.36</v>
      </c>
      <c r="F26" s="2209">
        <v>215359.27</v>
      </c>
      <c r="G26" s="2232">
        <v>202331.36</v>
      </c>
      <c r="H26" s="2229">
        <v>-56614.359999999986</v>
      </c>
      <c r="I26" s="2229">
        <v>-56614.359999999986</v>
      </c>
    </row>
    <row r="27" spans="1:9" x14ac:dyDescent="0.25">
      <c r="A27" s="2233" t="s">
        <v>52</v>
      </c>
      <c r="B27" s="2228" t="s">
        <v>47</v>
      </c>
      <c r="C27" s="2228">
        <v>2.98</v>
      </c>
      <c r="D27" s="2229">
        <v>-42287.519999999997</v>
      </c>
      <c r="E27" s="2228">
        <v>192052.8</v>
      </c>
      <c r="F27" s="2228">
        <v>212457.58</v>
      </c>
      <c r="G27" s="2234">
        <v>192052.8</v>
      </c>
      <c r="H27" s="2230">
        <v>-21882.739999999991</v>
      </c>
      <c r="I27" s="2229">
        <v>-21882.739999999991</v>
      </c>
    </row>
    <row r="28" spans="1:9" x14ac:dyDescent="0.25">
      <c r="A28" s="2235" t="s">
        <v>57</v>
      </c>
      <c r="B28" s="2236" t="s">
        <v>217</v>
      </c>
      <c r="C28" s="2237"/>
      <c r="D28" s="2236"/>
      <c r="E28" s="2235"/>
      <c r="F28" s="2236"/>
      <c r="G28" s="2236"/>
      <c r="H28" s="2238"/>
      <c r="I28" s="2239"/>
    </row>
    <row r="29" spans="1:9" x14ac:dyDescent="0.25">
      <c r="A29" s="2240"/>
      <c r="B29" s="2241" t="s">
        <v>218</v>
      </c>
      <c r="C29" s="2207">
        <v>1.82</v>
      </c>
      <c r="D29" s="2241">
        <v>46598.03</v>
      </c>
      <c r="E29" s="2231">
        <v>117293.75999999999</v>
      </c>
      <c r="F29" s="2207">
        <v>130077.97</v>
      </c>
      <c r="G29" s="2207">
        <v>96821.53</v>
      </c>
      <c r="H29" s="2242">
        <v>79854.47</v>
      </c>
      <c r="I29" s="2209"/>
    </row>
    <row r="30" spans="1:9" x14ac:dyDescent="0.25">
      <c r="A30" s="2228" t="s">
        <v>181</v>
      </c>
      <c r="B30" s="2228" t="s">
        <v>693</v>
      </c>
      <c r="C30" s="2229">
        <v>0</v>
      </c>
      <c r="D30" s="2232">
        <v>55451.94</v>
      </c>
      <c r="E30" s="2228">
        <v>0</v>
      </c>
      <c r="F30" s="2229">
        <v>983.76</v>
      </c>
      <c r="G30" s="2231">
        <v>32100</v>
      </c>
      <c r="H30" s="2232">
        <v>24335.700000000004</v>
      </c>
      <c r="I30" s="2229"/>
    </row>
    <row r="31" spans="1:9" x14ac:dyDescent="0.25">
      <c r="A31" s="2243"/>
      <c r="B31" s="2205" t="s">
        <v>143</v>
      </c>
      <c r="C31" s="2244">
        <v>0</v>
      </c>
      <c r="D31" s="2205">
        <v>0</v>
      </c>
      <c r="E31" s="2204">
        <v>0</v>
      </c>
      <c r="F31" s="2205">
        <v>983.76</v>
      </c>
      <c r="G31" s="2215">
        <v>32100</v>
      </c>
      <c r="H31" s="2245"/>
      <c r="I31" s="2224"/>
    </row>
    <row r="32" spans="1:9" x14ac:dyDescent="0.25">
      <c r="A32" s="2243"/>
      <c r="B32" s="2205" t="s">
        <v>51</v>
      </c>
      <c r="C32" s="2244">
        <v>0</v>
      </c>
      <c r="D32" s="2205">
        <v>0</v>
      </c>
      <c r="E32" s="2204">
        <v>0</v>
      </c>
      <c r="F32" s="2205">
        <v>0</v>
      </c>
      <c r="G32" s="2204">
        <v>0</v>
      </c>
      <c r="H32" s="2245"/>
      <c r="I32" s="2218"/>
    </row>
    <row r="33" spans="1:9" x14ac:dyDescent="0.25">
      <c r="A33" s="2196" t="s">
        <v>56</v>
      </c>
      <c r="B33" s="2201"/>
      <c r="C33" s="2197"/>
      <c r="D33" s="2195"/>
      <c r="E33" s="2197"/>
      <c r="F33" s="2197"/>
      <c r="G33" s="2197"/>
      <c r="H33" s="2197"/>
      <c r="I33" s="2197"/>
    </row>
    <row r="34" spans="1:9" x14ac:dyDescent="0.25">
      <c r="A34" s="2246" t="s">
        <v>694</v>
      </c>
      <c r="B34" s="2247" t="s">
        <v>58</v>
      </c>
      <c r="C34" s="2247" t="s">
        <v>492</v>
      </c>
      <c r="D34" s="2201" t="s">
        <v>695</v>
      </c>
      <c r="E34" s="2222" t="s">
        <v>696</v>
      </c>
      <c r="F34" s="2201" t="s">
        <v>492</v>
      </c>
      <c r="G34" s="2201"/>
      <c r="H34" s="2247" t="s">
        <v>184</v>
      </c>
      <c r="I34" s="2200"/>
    </row>
    <row r="35" spans="1:9" x14ac:dyDescent="0.25">
      <c r="A35" s="2199"/>
      <c r="B35" s="2214"/>
      <c r="C35" s="2248" t="s">
        <v>64</v>
      </c>
      <c r="D35" s="2216" t="s">
        <v>23</v>
      </c>
      <c r="E35" s="2217" t="s">
        <v>314</v>
      </c>
      <c r="F35" s="2216" t="s">
        <v>30</v>
      </c>
      <c r="G35" s="2216"/>
      <c r="H35" s="2248"/>
      <c r="I35" s="2215"/>
    </row>
    <row r="36" spans="1:9" x14ac:dyDescent="0.25">
      <c r="A36" s="2217"/>
      <c r="B36" s="2248" t="s">
        <v>66</v>
      </c>
      <c r="C36" s="2216">
        <v>15902.32</v>
      </c>
      <c r="D36" s="2215">
        <v>3675</v>
      </c>
      <c r="E36" s="2218">
        <v>551.25</v>
      </c>
      <c r="F36" s="2218">
        <v>19026.07</v>
      </c>
      <c r="G36" s="2249"/>
      <c r="H36" s="2250">
        <v>19026.07</v>
      </c>
      <c r="I36" s="2215"/>
    </row>
    <row r="37" spans="1:9" x14ac:dyDescent="0.25">
      <c r="A37" s="2196" t="s">
        <v>237</v>
      </c>
      <c r="B37" s="2196"/>
      <c r="C37" s="2196"/>
      <c r="D37" s="2251"/>
      <c r="E37" s="2196"/>
      <c r="F37" s="2196"/>
      <c r="G37" s="2196"/>
      <c r="H37" s="2236"/>
      <c r="I37" s="2196"/>
    </row>
    <row r="38" spans="1:9" x14ac:dyDescent="0.25">
      <c r="A38" s="2200" t="s">
        <v>69</v>
      </c>
      <c r="B38" s="2238" t="s">
        <v>70</v>
      </c>
      <c r="C38" s="2201" t="s">
        <v>71</v>
      </c>
      <c r="D38" s="2201" t="s">
        <v>72</v>
      </c>
      <c r="E38" s="2201" t="s">
        <v>73</v>
      </c>
      <c r="F38" s="2222" t="s">
        <v>74</v>
      </c>
      <c r="G38" s="2247" t="s">
        <v>238</v>
      </c>
      <c r="H38" s="2201" t="s">
        <v>76</v>
      </c>
      <c r="I38" s="2200" t="s">
        <v>19</v>
      </c>
    </row>
    <row r="39" spans="1:9" x14ac:dyDescent="0.25">
      <c r="A39" s="2202"/>
      <c r="B39" s="2252" t="s">
        <v>77</v>
      </c>
      <c r="C39" s="2203" t="s">
        <v>78</v>
      </c>
      <c r="D39" s="2203" t="s">
        <v>79</v>
      </c>
      <c r="E39" s="2203" t="s">
        <v>80</v>
      </c>
      <c r="F39" s="2211" t="s">
        <v>81</v>
      </c>
      <c r="G39" s="2214" t="s">
        <v>82</v>
      </c>
      <c r="H39" s="2203" t="s">
        <v>83</v>
      </c>
      <c r="I39" s="2202" t="s">
        <v>84</v>
      </c>
    </row>
    <row r="40" spans="1:9" x14ac:dyDescent="0.25">
      <c r="A40" s="2202"/>
      <c r="B40" s="2214"/>
      <c r="C40" s="2203"/>
      <c r="D40" s="2216"/>
      <c r="E40" s="2203"/>
      <c r="F40" s="2211" t="s">
        <v>85</v>
      </c>
      <c r="G40" s="2248" t="s">
        <v>86</v>
      </c>
      <c r="H40" s="2216"/>
      <c r="I40" s="2202" t="s">
        <v>30</v>
      </c>
    </row>
    <row r="41" spans="1:9" x14ac:dyDescent="0.25">
      <c r="A41" s="2243">
        <v>1</v>
      </c>
      <c r="B41" s="2205" t="s">
        <v>88</v>
      </c>
      <c r="C41" s="2234">
        <v>25.1</v>
      </c>
      <c r="D41" s="2203">
        <v>-163492.5</v>
      </c>
      <c r="E41" s="2253">
        <v>451395.35</v>
      </c>
      <c r="F41" s="2205">
        <v>477855.51</v>
      </c>
      <c r="G41" s="2253">
        <v>451395.35</v>
      </c>
      <c r="H41" s="2203">
        <v>-137032.33999999997</v>
      </c>
      <c r="I41" s="2205">
        <v>-137032.33999999997</v>
      </c>
    </row>
    <row r="42" spans="1:9" x14ac:dyDescent="0.25">
      <c r="A42" s="2202">
        <v>2</v>
      </c>
      <c r="B42" s="2203" t="s">
        <v>159</v>
      </c>
      <c r="C42" s="2196">
        <v>154.13460000000001</v>
      </c>
      <c r="D42" s="2201">
        <v>-429336.16</v>
      </c>
      <c r="E42" s="2197">
        <v>741693.59</v>
      </c>
      <c r="F42" s="2203">
        <v>755660.17</v>
      </c>
      <c r="G42" s="2197">
        <v>741693.59</v>
      </c>
      <c r="H42" s="2201">
        <v>-415369.5799999999</v>
      </c>
      <c r="I42" s="2203">
        <v>-415369.5799999999</v>
      </c>
    </row>
    <row r="43" spans="1:9" x14ac:dyDescent="0.25">
      <c r="A43" s="2243">
        <v>3</v>
      </c>
      <c r="B43" s="2205" t="s">
        <v>91</v>
      </c>
      <c r="C43" s="2234">
        <v>49.228999999999999</v>
      </c>
      <c r="D43" s="2205">
        <v>-713132.63</v>
      </c>
      <c r="E43" s="2204">
        <v>1896418.47</v>
      </c>
      <c r="F43" s="2205">
        <v>1902753.36</v>
      </c>
      <c r="G43" s="2204">
        <v>1896418.47</v>
      </c>
      <c r="H43" s="2205">
        <v>-706797.74</v>
      </c>
      <c r="I43" s="2205">
        <v>-706797.74</v>
      </c>
    </row>
    <row r="44" spans="1:9" x14ac:dyDescent="0.25">
      <c r="A44" s="2196" t="s">
        <v>239</v>
      </c>
      <c r="B44" s="2197"/>
      <c r="C44" s="2197"/>
      <c r="D44" s="2197"/>
      <c r="E44" s="2197"/>
      <c r="F44" s="2197"/>
      <c r="G44" s="2197"/>
      <c r="H44" s="2197"/>
      <c r="I44" s="2197"/>
    </row>
    <row r="45" spans="1:9" x14ac:dyDescent="0.25">
      <c r="A45" s="2199" t="s">
        <v>240</v>
      </c>
      <c r="B45" s="2197"/>
      <c r="C45" s="2197"/>
      <c r="D45" s="2197"/>
      <c r="E45" s="2197"/>
      <c r="F45" s="2197"/>
      <c r="G45" s="2197"/>
      <c r="H45" s="2197"/>
      <c r="I45" s="2197"/>
    </row>
    <row r="46" spans="1:9" x14ac:dyDescent="0.25">
      <c r="A46" s="2222" t="s">
        <v>12</v>
      </c>
      <c r="B46" s="2201" t="s">
        <v>94</v>
      </c>
      <c r="C46" s="2222" t="s">
        <v>95</v>
      </c>
      <c r="D46" s="2222"/>
      <c r="E46" s="2222"/>
      <c r="F46" s="2247" t="s">
        <v>390</v>
      </c>
      <c r="G46" s="2222"/>
      <c r="H46" s="2200"/>
      <c r="I46" s="2201" t="s">
        <v>97</v>
      </c>
    </row>
    <row r="47" spans="1:9" x14ac:dyDescent="0.25">
      <c r="A47" s="2211" t="s">
        <v>98</v>
      </c>
      <c r="B47" s="2203" t="s">
        <v>99</v>
      </c>
      <c r="C47" s="2211"/>
      <c r="D47" s="2211"/>
      <c r="E47" s="2211"/>
      <c r="F47" s="2214" t="s">
        <v>697</v>
      </c>
      <c r="G47" s="2211"/>
      <c r="H47" s="2202"/>
      <c r="I47" s="2203" t="s">
        <v>101</v>
      </c>
    </row>
    <row r="48" spans="1:9" x14ac:dyDescent="0.25">
      <c r="A48" s="2211"/>
      <c r="B48" s="2216"/>
      <c r="C48" s="2211"/>
      <c r="D48" s="2211"/>
      <c r="E48" s="2211"/>
      <c r="F48" s="2214" t="s">
        <v>242</v>
      </c>
      <c r="G48" s="2211"/>
      <c r="H48" s="2202"/>
      <c r="I48" s="2203"/>
    </row>
    <row r="49" spans="1:9" x14ac:dyDescent="0.25">
      <c r="A49" s="2254" t="s">
        <v>103</v>
      </c>
      <c r="B49" s="2241"/>
      <c r="C49" s="2246" t="s">
        <v>104</v>
      </c>
      <c r="D49" s="2246"/>
      <c r="E49" s="2246"/>
      <c r="F49" s="2247"/>
      <c r="G49" s="2222"/>
      <c r="H49" s="2222"/>
      <c r="I49" s="2201"/>
    </row>
    <row r="50" spans="1:9" x14ac:dyDescent="0.25">
      <c r="A50" s="2255"/>
      <c r="B50" s="2203"/>
      <c r="C50" s="2211" t="s">
        <v>55</v>
      </c>
      <c r="D50" s="2211"/>
      <c r="E50" s="2211"/>
      <c r="F50" s="2214" t="s">
        <v>69</v>
      </c>
      <c r="G50" s="2256"/>
      <c r="H50" s="2211" t="s">
        <v>69</v>
      </c>
      <c r="I50" s="2203" t="s">
        <v>69</v>
      </c>
    </row>
    <row r="51" spans="1:9" x14ac:dyDescent="0.25">
      <c r="A51" s="2255" t="s">
        <v>105</v>
      </c>
      <c r="B51" s="2257">
        <v>42531</v>
      </c>
      <c r="C51" s="2211" t="s">
        <v>343</v>
      </c>
      <c r="D51" s="2211"/>
      <c r="E51" s="2211"/>
      <c r="F51" s="2214"/>
      <c r="G51" s="2256">
        <v>3.1637913386559471</v>
      </c>
      <c r="H51" s="2211"/>
      <c r="I51" s="2203">
        <v>17000</v>
      </c>
    </row>
    <row r="52" spans="1:9" x14ac:dyDescent="0.25">
      <c r="A52" s="2255" t="s">
        <v>38</v>
      </c>
      <c r="B52" s="2257">
        <v>42565</v>
      </c>
      <c r="C52" s="2211" t="s">
        <v>698</v>
      </c>
      <c r="D52" s="2211"/>
      <c r="E52" s="2211"/>
      <c r="F52" s="2214"/>
      <c r="G52" s="2256">
        <v>3.1061768373252931</v>
      </c>
      <c r="H52" s="2211"/>
      <c r="I52" s="2203">
        <v>16690.419999999998</v>
      </c>
    </row>
    <row r="53" spans="1:9" x14ac:dyDescent="0.25">
      <c r="A53" s="2255" t="s">
        <v>40</v>
      </c>
      <c r="B53" s="2257">
        <v>42719</v>
      </c>
      <c r="C53" s="2211" t="s">
        <v>320</v>
      </c>
      <c r="D53" s="2211"/>
      <c r="E53" s="2211"/>
      <c r="F53" s="2214"/>
      <c r="G53" s="2256">
        <v>11.749038765749168</v>
      </c>
      <c r="H53" s="2211"/>
      <c r="I53" s="2203">
        <v>63131.11</v>
      </c>
    </row>
    <row r="54" spans="1:9" x14ac:dyDescent="0.25">
      <c r="A54" s="2255" t="s">
        <v>42</v>
      </c>
      <c r="B54" s="2257"/>
      <c r="C54" s="2211"/>
      <c r="D54" s="2211"/>
      <c r="E54" s="2211"/>
      <c r="F54" s="2214"/>
      <c r="G54" s="2256"/>
      <c r="H54" s="2211"/>
      <c r="I54" s="2203"/>
    </row>
    <row r="55" spans="1:9" x14ac:dyDescent="0.25">
      <c r="A55" s="2255" t="s">
        <v>249</v>
      </c>
      <c r="B55" s="2257"/>
      <c r="C55" s="2211"/>
      <c r="D55" s="2211"/>
      <c r="E55" s="2211"/>
      <c r="F55" s="2214"/>
      <c r="G55" s="2256"/>
      <c r="H55" s="2211"/>
      <c r="I55" s="2203"/>
    </row>
    <row r="56" spans="1:9" x14ac:dyDescent="0.25">
      <c r="A56" s="2255"/>
      <c r="B56" s="2257"/>
      <c r="C56" s="2211"/>
      <c r="D56" s="2211"/>
      <c r="E56" s="2211"/>
      <c r="F56" s="2214"/>
      <c r="G56" s="2256"/>
      <c r="H56" s="2211"/>
      <c r="I56" s="2203"/>
    </row>
    <row r="57" spans="1:9" x14ac:dyDescent="0.25">
      <c r="A57" s="2255"/>
      <c r="B57" s="2203"/>
      <c r="C57" s="2199" t="s">
        <v>111</v>
      </c>
      <c r="D57" s="2199"/>
      <c r="E57" s="2199"/>
      <c r="F57" s="2252"/>
      <c r="G57" s="2258">
        <v>18.01900694173041</v>
      </c>
      <c r="H57" s="2199"/>
      <c r="I57" s="2207">
        <v>96821.53</v>
      </c>
    </row>
    <row r="58" spans="1:9" x14ac:dyDescent="0.25">
      <c r="A58" s="2200"/>
      <c r="B58" s="2201"/>
      <c r="C58" s="2247"/>
      <c r="D58" s="2222"/>
      <c r="E58" s="2200"/>
      <c r="F58" s="2247"/>
      <c r="G58" s="2222"/>
      <c r="H58" s="2200"/>
      <c r="I58" s="2195"/>
    </row>
    <row r="59" spans="1:9" x14ac:dyDescent="0.25">
      <c r="A59" s="2200" t="s">
        <v>46</v>
      </c>
      <c r="B59" s="2236" t="s">
        <v>112</v>
      </c>
      <c r="C59" s="2238" t="s">
        <v>113</v>
      </c>
      <c r="D59" s="2222"/>
      <c r="E59" s="2222"/>
      <c r="F59" s="2247" t="s">
        <v>114</v>
      </c>
      <c r="G59" s="2259"/>
      <c r="H59" s="2222"/>
      <c r="I59" s="2201"/>
    </row>
    <row r="60" spans="1:9" x14ac:dyDescent="0.25">
      <c r="A60" s="2255" t="s">
        <v>167</v>
      </c>
      <c r="B60" s="2255" t="s">
        <v>699</v>
      </c>
      <c r="C60" s="2211" t="s">
        <v>700</v>
      </c>
      <c r="D60" s="2211"/>
      <c r="E60" s="2211"/>
      <c r="F60" s="2214"/>
      <c r="G60" s="2256">
        <v>5.97</v>
      </c>
      <c r="H60" s="2211"/>
      <c r="I60" s="2203">
        <v>32100</v>
      </c>
    </row>
    <row r="61" spans="1:9" x14ac:dyDescent="0.25">
      <c r="A61" s="2195"/>
      <c r="B61" s="2257"/>
      <c r="C61" s="2211" t="s">
        <v>701</v>
      </c>
      <c r="D61" s="2211"/>
      <c r="E61" s="2211"/>
      <c r="F61" s="2214"/>
      <c r="G61" s="2256">
        <v>0</v>
      </c>
      <c r="H61" s="2211"/>
      <c r="I61" s="2203"/>
    </row>
    <row r="62" spans="1:9" x14ac:dyDescent="0.25">
      <c r="A62" s="2260"/>
      <c r="B62" s="2207" t="s">
        <v>112</v>
      </c>
      <c r="C62" s="2242" t="s">
        <v>111</v>
      </c>
      <c r="D62" s="2206"/>
      <c r="E62" s="2206"/>
      <c r="F62" s="2242" t="s">
        <v>69</v>
      </c>
      <c r="G62" s="2261">
        <v>5.97</v>
      </c>
      <c r="H62" s="2206"/>
      <c r="I62" s="2207">
        <v>32100</v>
      </c>
    </row>
    <row r="63" spans="1:9" x14ac:dyDescent="0.25">
      <c r="A63" s="2197" t="s">
        <v>445</v>
      </c>
      <c r="B63" s="2197"/>
      <c r="C63" s="2197" t="s">
        <v>446</v>
      </c>
      <c r="D63" s="2262" t="s">
        <v>116</v>
      </c>
      <c r="E63" s="2195"/>
      <c r="F63" s="2197" t="s">
        <v>117</v>
      </c>
      <c r="G63" s="2197" t="s">
        <v>251</v>
      </c>
      <c r="H63" s="2197"/>
      <c r="I63" s="2197" t="s">
        <v>252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workbookViewId="0">
      <selection activeCell="P25" sqref="P25"/>
    </sheetView>
  </sheetViews>
  <sheetFormatPr defaultRowHeight="15" x14ac:dyDescent="0.25"/>
  <cols>
    <col min="2" max="2" width="35.140625" bestFit="1" customWidth="1"/>
    <col min="9" max="9" width="18.28515625" bestFit="1" customWidth="1"/>
  </cols>
  <sheetData>
    <row r="1" spans="1:9" x14ac:dyDescent="0.25">
      <c r="A1" s="2264" t="s">
        <v>0</v>
      </c>
      <c r="B1" s="2264"/>
      <c r="C1" s="2264"/>
      <c r="D1" s="2264"/>
      <c r="E1" s="2264"/>
      <c r="F1" s="2264"/>
      <c r="G1" s="2264"/>
      <c r="H1" s="2264"/>
      <c r="I1" s="2265"/>
    </row>
    <row r="2" spans="1:9" x14ac:dyDescent="0.25">
      <c r="A2" s="2264" t="s">
        <v>1</v>
      </c>
      <c r="B2" s="2264"/>
      <c r="C2" s="2264"/>
      <c r="D2" s="2264"/>
      <c r="E2" s="2264"/>
      <c r="F2" s="2264"/>
      <c r="G2" s="2264"/>
      <c r="H2" s="2264"/>
      <c r="I2" s="2266"/>
    </row>
    <row r="3" spans="1:9" x14ac:dyDescent="0.25">
      <c r="A3" s="2264" t="s">
        <v>2</v>
      </c>
      <c r="B3" s="2264"/>
      <c r="C3" s="2264"/>
      <c r="D3" s="2264"/>
      <c r="E3" s="2264"/>
      <c r="F3" s="2264"/>
      <c r="G3" s="2264"/>
      <c r="H3" s="2264"/>
      <c r="I3" s="2265"/>
    </row>
    <row r="4" spans="1:9" x14ac:dyDescent="0.25">
      <c r="A4" s="2264" t="s">
        <v>3</v>
      </c>
      <c r="B4" s="2264"/>
      <c r="C4" s="2264"/>
      <c r="D4" s="2264"/>
      <c r="E4" s="2264"/>
      <c r="F4" s="2264"/>
      <c r="G4" s="2264"/>
      <c r="H4" s="2264"/>
      <c r="I4" s="2265"/>
    </row>
    <row r="5" spans="1:9" x14ac:dyDescent="0.25">
      <c r="A5" s="2264" t="s">
        <v>4</v>
      </c>
      <c r="B5" s="2264"/>
      <c r="C5" s="2264"/>
      <c r="D5" s="2264"/>
      <c r="E5" s="2264"/>
      <c r="F5" s="2264"/>
      <c r="G5" s="2264"/>
      <c r="H5" s="2264"/>
      <c r="I5" s="2267"/>
    </row>
    <row r="6" spans="1:9" x14ac:dyDescent="0.25">
      <c r="A6" s="2264" t="s">
        <v>702</v>
      </c>
      <c r="B6" s="2265"/>
      <c r="C6" s="2265"/>
      <c r="D6" s="2265"/>
      <c r="E6" s="2265"/>
      <c r="F6" s="2265"/>
      <c r="G6" s="2265"/>
      <c r="H6" s="2264"/>
      <c r="I6" s="2267"/>
    </row>
    <row r="7" spans="1:9" x14ac:dyDescent="0.25">
      <c r="A7" s="2265" t="s">
        <v>703</v>
      </c>
      <c r="B7" s="2265"/>
      <c r="C7" s="2265"/>
      <c r="D7" s="2265"/>
      <c r="E7" s="2265"/>
      <c r="F7" s="2265"/>
      <c r="G7" s="2265"/>
      <c r="H7" s="2265"/>
      <c r="I7" s="2267"/>
    </row>
    <row r="8" spans="1:9" x14ac:dyDescent="0.25">
      <c r="A8" s="2265" t="s">
        <v>123</v>
      </c>
      <c r="B8" s="2265"/>
      <c r="C8" s="2265"/>
      <c r="D8" s="2265"/>
      <c r="E8" s="2265"/>
      <c r="F8" s="2265"/>
      <c r="G8" s="2265"/>
      <c r="H8" s="2265"/>
      <c r="I8" s="2267"/>
    </row>
    <row r="9" spans="1:9" x14ac:dyDescent="0.25">
      <c r="A9" s="2265" t="s">
        <v>704</v>
      </c>
      <c r="B9" s="2265"/>
      <c r="C9" s="2265"/>
      <c r="D9" s="2265"/>
      <c r="E9" s="2265"/>
      <c r="F9" s="2265"/>
      <c r="G9" s="2265"/>
      <c r="H9" s="2265"/>
      <c r="I9" s="2267"/>
    </row>
    <row r="10" spans="1:9" x14ac:dyDescent="0.25">
      <c r="A10" s="2265" t="s">
        <v>705</v>
      </c>
      <c r="B10" s="2265"/>
      <c r="C10" s="2265"/>
      <c r="D10" s="2265"/>
      <c r="E10" s="2265"/>
      <c r="F10" s="2265"/>
      <c r="G10" s="2265"/>
      <c r="H10" s="2265"/>
      <c r="I10" s="2267"/>
    </row>
    <row r="11" spans="1:9" x14ac:dyDescent="0.25">
      <c r="A11" s="2264" t="s">
        <v>9</v>
      </c>
      <c r="B11" s="2264"/>
      <c r="C11" s="2264"/>
      <c r="D11" s="2264"/>
      <c r="E11" s="2264"/>
      <c r="F11" s="2264"/>
      <c r="G11" s="2264"/>
      <c r="H11" s="2264"/>
      <c r="I11" s="2265"/>
    </row>
    <row r="12" spans="1:9" x14ac:dyDescent="0.25">
      <c r="A12" s="2264" t="s">
        <v>10</v>
      </c>
      <c r="B12" s="2264"/>
      <c r="C12" s="2264"/>
      <c r="D12" s="2264"/>
      <c r="E12" s="2264"/>
      <c r="F12" s="2264"/>
      <c r="G12" s="2264"/>
      <c r="H12" s="2264"/>
      <c r="I12" s="2265"/>
    </row>
    <row r="13" spans="1:9" x14ac:dyDescent="0.25">
      <c r="A13" s="2268" t="s">
        <v>11</v>
      </c>
      <c r="B13" s="2264"/>
      <c r="C13" s="2264"/>
      <c r="D13" s="2264"/>
      <c r="E13" s="2264"/>
      <c r="F13" s="2264"/>
      <c r="G13" s="2264"/>
      <c r="H13" s="2264"/>
      <c r="I13" s="2265"/>
    </row>
    <row r="14" spans="1:9" x14ac:dyDescent="0.25">
      <c r="A14" s="2269" t="s">
        <v>12</v>
      </c>
      <c r="B14" s="2269" t="s">
        <v>13</v>
      </c>
      <c r="C14" s="2269" t="s">
        <v>14</v>
      </c>
      <c r="D14" s="2269" t="s">
        <v>15</v>
      </c>
      <c r="E14" s="2269" t="s">
        <v>16</v>
      </c>
      <c r="F14" s="2269" t="s">
        <v>17</v>
      </c>
      <c r="G14" s="2269" t="s">
        <v>18</v>
      </c>
      <c r="H14" s="2270" t="s">
        <v>15</v>
      </c>
      <c r="I14" s="2269" t="s">
        <v>19</v>
      </c>
    </row>
    <row r="15" spans="1:9" x14ac:dyDescent="0.25">
      <c r="A15" s="2271" t="s">
        <v>20</v>
      </c>
      <c r="B15" s="2271"/>
      <c r="C15" s="2271" t="s">
        <v>127</v>
      </c>
      <c r="D15" s="2271" t="s">
        <v>22</v>
      </c>
      <c r="E15" s="2271" t="s">
        <v>23</v>
      </c>
      <c r="F15" s="2271" t="s">
        <v>23</v>
      </c>
      <c r="G15" s="2271" t="s">
        <v>24</v>
      </c>
      <c r="H15" s="2272" t="s">
        <v>25</v>
      </c>
      <c r="I15" s="2271" t="s">
        <v>26</v>
      </c>
    </row>
    <row r="16" spans="1:9" x14ac:dyDescent="0.25">
      <c r="A16" s="2271"/>
      <c r="B16" s="2271"/>
      <c r="C16" s="2271" t="s">
        <v>27</v>
      </c>
      <c r="D16" s="2271" t="s">
        <v>28</v>
      </c>
      <c r="E16" s="2271"/>
      <c r="F16" s="2271"/>
      <c r="G16" s="2271" t="s">
        <v>29</v>
      </c>
      <c r="H16" s="2272" t="s">
        <v>30</v>
      </c>
      <c r="I16" s="2271" t="s">
        <v>31</v>
      </c>
    </row>
    <row r="17" spans="1:9" x14ac:dyDescent="0.25">
      <c r="A17" s="2271"/>
      <c r="B17" s="2271"/>
      <c r="C17" s="2271" t="s">
        <v>132</v>
      </c>
      <c r="D17" s="2271" t="s">
        <v>33</v>
      </c>
      <c r="E17" s="2271" t="s">
        <v>33</v>
      </c>
      <c r="F17" s="2271" t="s">
        <v>33</v>
      </c>
      <c r="G17" s="2271" t="s">
        <v>33</v>
      </c>
      <c r="H17" s="2272" t="s">
        <v>33</v>
      </c>
      <c r="I17" s="2271" t="s">
        <v>34</v>
      </c>
    </row>
    <row r="18" spans="1:9" x14ac:dyDescent="0.25">
      <c r="A18" s="2273">
        <v>1</v>
      </c>
      <c r="B18" s="2273">
        <v>2</v>
      </c>
      <c r="C18" s="2274">
        <v>3</v>
      </c>
      <c r="D18" s="2273">
        <v>4</v>
      </c>
      <c r="E18" s="2274">
        <v>5</v>
      </c>
      <c r="F18" s="2273">
        <v>6</v>
      </c>
      <c r="G18" s="2274">
        <v>7</v>
      </c>
      <c r="H18" s="2275">
        <v>8</v>
      </c>
      <c r="I18" s="2269">
        <v>9</v>
      </c>
    </row>
    <row r="19" spans="1:9" x14ac:dyDescent="0.25">
      <c r="A19" s="2276">
        <v>1</v>
      </c>
      <c r="B19" s="2276" t="s">
        <v>176</v>
      </c>
      <c r="C19" s="2277"/>
      <c r="D19" s="2278"/>
      <c r="E19" s="2279"/>
      <c r="F19" s="2276"/>
      <c r="G19" s="2277"/>
      <c r="H19" s="2278"/>
      <c r="I19" s="2279" t="s">
        <v>69</v>
      </c>
    </row>
    <row r="20" spans="1:9" x14ac:dyDescent="0.25">
      <c r="A20" s="2280"/>
      <c r="B20" s="2280" t="s">
        <v>177</v>
      </c>
      <c r="C20" s="2281">
        <v>7.56</v>
      </c>
      <c r="D20" s="2282">
        <v>1597.85</v>
      </c>
      <c r="E20" s="2280">
        <v>306215.8</v>
      </c>
      <c r="F20" s="2280">
        <v>302815.42</v>
      </c>
      <c r="G20" s="2281">
        <v>306215.8</v>
      </c>
      <c r="H20" s="2282">
        <v>-1802.5300000000279</v>
      </c>
      <c r="I20" s="2283">
        <v>-1802.5300000000279</v>
      </c>
    </row>
    <row r="21" spans="1:9" x14ac:dyDescent="0.25">
      <c r="A21" s="2271" t="s">
        <v>36</v>
      </c>
      <c r="B21" s="2271" t="s">
        <v>233</v>
      </c>
      <c r="C21" s="2267"/>
      <c r="D21" s="2284"/>
      <c r="E21" s="2271"/>
      <c r="F21" s="2285"/>
      <c r="G21" s="2272"/>
      <c r="H21" s="2284"/>
      <c r="I21" s="2285"/>
    </row>
    <row r="22" spans="1:9" x14ac:dyDescent="0.25">
      <c r="A22" s="2286"/>
      <c r="B22" s="2286" t="s">
        <v>234</v>
      </c>
      <c r="C22" s="2287">
        <v>2.62</v>
      </c>
      <c r="D22" s="2288"/>
      <c r="E22" s="2289">
        <v>97989.055999999997</v>
      </c>
      <c r="F22" s="2289">
        <v>96900.934399999998</v>
      </c>
      <c r="G22" s="2288">
        <v>97989.055999999997</v>
      </c>
      <c r="H22" s="2288"/>
      <c r="I22" s="2285"/>
    </row>
    <row r="23" spans="1:9" x14ac:dyDescent="0.25">
      <c r="A23" s="2290" t="s">
        <v>38</v>
      </c>
      <c r="B23" s="2269" t="s">
        <v>39</v>
      </c>
      <c r="C23" s="2291">
        <v>1.33</v>
      </c>
      <c r="D23" s="2284"/>
      <c r="E23" s="2292">
        <v>52056.686000000002</v>
      </c>
      <c r="F23" s="2292">
        <v>51478.621400000004</v>
      </c>
      <c r="G23" s="2293">
        <v>52056.686000000002</v>
      </c>
      <c r="H23" s="2284"/>
      <c r="I23" s="2294"/>
    </row>
    <row r="24" spans="1:9" x14ac:dyDescent="0.25">
      <c r="A24" s="2290" t="s">
        <v>40</v>
      </c>
      <c r="B24" s="2269" t="s">
        <v>41</v>
      </c>
      <c r="C24" s="2291">
        <v>1.22</v>
      </c>
      <c r="D24" s="2295"/>
      <c r="E24" s="2292">
        <v>45932.369999999995</v>
      </c>
      <c r="F24" s="2292">
        <v>45422.312999999995</v>
      </c>
      <c r="G24" s="2295">
        <v>45932.369999999995</v>
      </c>
      <c r="H24" s="2295"/>
      <c r="I24" s="2285"/>
    </row>
    <row r="25" spans="1:9" x14ac:dyDescent="0.25">
      <c r="A25" s="2290" t="s">
        <v>42</v>
      </c>
      <c r="B25" s="2269" t="s">
        <v>43</v>
      </c>
      <c r="C25" s="2291">
        <v>2.39</v>
      </c>
      <c r="D25" s="2295"/>
      <c r="E25" s="2292">
        <v>91864.739999999991</v>
      </c>
      <c r="F25" s="2292">
        <v>90844.625999999989</v>
      </c>
      <c r="G25" s="2295">
        <v>91864.739999999991</v>
      </c>
      <c r="H25" s="2295"/>
      <c r="I25" s="2292"/>
    </row>
    <row r="26" spans="1:9" x14ac:dyDescent="0.25">
      <c r="A26" s="2290" t="s">
        <v>44</v>
      </c>
      <c r="B26" s="2269" t="s">
        <v>45</v>
      </c>
      <c r="C26" s="2296">
        <v>0.52510000000000001</v>
      </c>
      <c r="D26" s="2295"/>
      <c r="E26" s="2292">
        <v>18372.948</v>
      </c>
      <c r="F26" s="2292">
        <v>18168.925199999998</v>
      </c>
      <c r="G26" s="2291">
        <v>18372.948</v>
      </c>
      <c r="H26" s="2295"/>
      <c r="I26" s="2292"/>
    </row>
    <row r="27" spans="1:9" x14ac:dyDescent="0.25">
      <c r="A27" s="2297" t="s">
        <v>46</v>
      </c>
      <c r="B27" s="2297" t="s">
        <v>47</v>
      </c>
      <c r="C27" s="2298">
        <v>2.98</v>
      </c>
      <c r="D27" s="2299">
        <v>-9391.4699999999993</v>
      </c>
      <c r="E27" s="2297">
        <v>116026.68</v>
      </c>
      <c r="F27" s="2297">
        <v>114752.22</v>
      </c>
      <c r="G27" s="2298">
        <v>116026.68</v>
      </c>
      <c r="H27" s="2300">
        <v>-10665.929999999993</v>
      </c>
      <c r="I27" s="2299">
        <v>-10665.929999999993</v>
      </c>
    </row>
    <row r="28" spans="1:9" x14ac:dyDescent="0.25">
      <c r="A28" s="2301" t="s">
        <v>48</v>
      </c>
      <c r="B28" s="2280" t="s">
        <v>199</v>
      </c>
      <c r="C28" s="2302">
        <v>1.65</v>
      </c>
      <c r="D28" s="2300">
        <v>237540.55</v>
      </c>
      <c r="E28" s="2297">
        <v>79080.23</v>
      </c>
      <c r="F28" s="2297">
        <v>88425.42</v>
      </c>
      <c r="G28" s="2303">
        <v>45752.46</v>
      </c>
      <c r="H28" s="2282">
        <v>280213.50999999995</v>
      </c>
      <c r="I28" s="2283"/>
    </row>
    <row r="29" spans="1:9" x14ac:dyDescent="0.25">
      <c r="A29" s="2297"/>
      <c r="B29" s="2273" t="s">
        <v>143</v>
      </c>
      <c r="C29" s="2281"/>
      <c r="D29" s="2282"/>
      <c r="E29" s="2280"/>
      <c r="F29" s="2280">
        <v>87475.12</v>
      </c>
      <c r="G29" s="2304"/>
      <c r="H29" s="2282"/>
      <c r="I29" s="2283"/>
    </row>
    <row r="30" spans="1:9" x14ac:dyDescent="0.25">
      <c r="A30" s="2301"/>
      <c r="B30" s="2286" t="s">
        <v>51</v>
      </c>
      <c r="C30" s="2268"/>
      <c r="D30" s="2282"/>
      <c r="E30" s="2301"/>
      <c r="F30" s="2280">
        <v>950.3</v>
      </c>
      <c r="G30" s="2264"/>
      <c r="H30" s="2282"/>
      <c r="I30" s="2283"/>
    </row>
    <row r="31" spans="1:9" x14ac:dyDescent="0.25">
      <c r="A31" s="2297" t="s">
        <v>52</v>
      </c>
      <c r="B31" s="2297" t="s">
        <v>706</v>
      </c>
      <c r="C31" s="2305"/>
      <c r="D31" s="2302">
        <v>43227.17</v>
      </c>
      <c r="E31" s="2297">
        <v>0</v>
      </c>
      <c r="F31" s="2297">
        <v>2.5299999999999998</v>
      </c>
      <c r="G31" s="2298">
        <v>0</v>
      </c>
      <c r="H31" s="2302">
        <v>43229.7</v>
      </c>
      <c r="I31" s="2299"/>
    </row>
    <row r="32" spans="1:9" x14ac:dyDescent="0.25">
      <c r="A32" s="2273"/>
      <c r="B32" s="2273" t="s">
        <v>143</v>
      </c>
      <c r="C32" s="2274"/>
      <c r="D32" s="2275"/>
      <c r="E32" s="2273">
        <v>0</v>
      </c>
      <c r="F32" s="2273">
        <v>2.5299999999999998</v>
      </c>
      <c r="G32" s="2274">
        <v>0</v>
      </c>
      <c r="H32" s="2275"/>
      <c r="I32" s="2289"/>
    </row>
    <row r="33" spans="1:9" x14ac:dyDescent="0.25">
      <c r="A33" s="2264" t="s">
        <v>56</v>
      </c>
      <c r="B33" s="2264"/>
      <c r="C33" s="2264"/>
      <c r="D33" s="2306"/>
      <c r="E33" s="2264"/>
      <c r="F33" s="2267"/>
      <c r="G33" s="2267"/>
      <c r="H33" s="2267"/>
      <c r="I33" s="2307"/>
    </row>
    <row r="34" spans="1:9" x14ac:dyDescent="0.25">
      <c r="A34" s="2269" t="s">
        <v>181</v>
      </c>
      <c r="B34" s="2308" t="s">
        <v>707</v>
      </c>
      <c r="C34" s="2270" t="s">
        <v>708</v>
      </c>
      <c r="D34" s="2269" t="s">
        <v>60</v>
      </c>
      <c r="E34" s="2269" t="s">
        <v>696</v>
      </c>
      <c r="F34" s="2270" t="s">
        <v>708</v>
      </c>
      <c r="G34" s="2269"/>
      <c r="H34" s="2308" t="s">
        <v>709</v>
      </c>
      <c r="I34" s="2309"/>
    </row>
    <row r="35" spans="1:9" x14ac:dyDescent="0.25">
      <c r="A35" s="2271"/>
      <c r="B35" s="2267"/>
      <c r="C35" s="2310" t="s">
        <v>710</v>
      </c>
      <c r="D35" s="2286" t="s">
        <v>23</v>
      </c>
      <c r="E35" s="2286" t="s">
        <v>314</v>
      </c>
      <c r="F35" s="2310" t="s">
        <v>30</v>
      </c>
      <c r="G35" s="2286"/>
      <c r="H35" s="2311"/>
      <c r="I35" s="2312"/>
    </row>
    <row r="36" spans="1:9" x14ac:dyDescent="0.25">
      <c r="A36" s="2286"/>
      <c r="B36" s="2311" t="s">
        <v>711</v>
      </c>
      <c r="C36" s="2286">
        <v>4653</v>
      </c>
      <c r="D36" s="2312">
        <v>7350</v>
      </c>
      <c r="E36" s="2289">
        <v>1102.5</v>
      </c>
      <c r="F36" s="2289">
        <v>10900.5</v>
      </c>
      <c r="G36" s="2313"/>
      <c r="H36" s="2288">
        <v>10900.5</v>
      </c>
      <c r="I36" s="2286"/>
    </row>
    <row r="37" spans="1:9" x14ac:dyDescent="0.25">
      <c r="A37" s="2267"/>
      <c r="B37" s="2267"/>
      <c r="C37" s="2267"/>
      <c r="D37" s="2267"/>
      <c r="E37" s="2293"/>
      <c r="F37" s="2293"/>
      <c r="G37" s="2293"/>
      <c r="H37" s="2293"/>
      <c r="I37" s="2267"/>
    </row>
    <row r="38" spans="1:9" x14ac:dyDescent="0.25">
      <c r="A38" s="2268" t="s">
        <v>712</v>
      </c>
      <c r="B38" s="2268"/>
      <c r="C38" s="2268"/>
      <c r="D38" s="2314"/>
      <c r="E38" s="2268"/>
      <c r="F38" s="2268"/>
      <c r="G38" s="2268"/>
      <c r="H38" s="2268"/>
      <c r="I38" s="2268"/>
    </row>
    <row r="39" spans="1:9" x14ac:dyDescent="0.25">
      <c r="A39" s="2264" t="s">
        <v>713</v>
      </c>
      <c r="B39" s="2264"/>
      <c r="C39" s="2264"/>
      <c r="D39" s="2264"/>
      <c r="E39" s="2264"/>
      <c r="F39" s="2264"/>
      <c r="G39" s="2264"/>
      <c r="H39" s="2264"/>
      <c r="I39" s="2264"/>
    </row>
    <row r="40" spans="1:9" x14ac:dyDescent="0.25">
      <c r="A40" s="2269" t="s">
        <v>69</v>
      </c>
      <c r="B40" s="2278" t="s">
        <v>70</v>
      </c>
      <c r="C40" s="2269" t="s">
        <v>71</v>
      </c>
      <c r="D40" s="2308" t="s">
        <v>72</v>
      </c>
      <c r="E40" s="2269" t="s">
        <v>73</v>
      </c>
      <c r="F40" s="2308" t="s">
        <v>74</v>
      </c>
      <c r="G40" s="2269" t="s">
        <v>75</v>
      </c>
      <c r="H40" s="2308" t="s">
        <v>76</v>
      </c>
      <c r="I40" s="2269" t="s">
        <v>19</v>
      </c>
    </row>
    <row r="41" spans="1:9" x14ac:dyDescent="0.25">
      <c r="A41" s="2271"/>
      <c r="B41" s="2315" t="s">
        <v>77</v>
      </c>
      <c r="C41" s="2271" t="s">
        <v>78</v>
      </c>
      <c r="D41" s="2267" t="s">
        <v>79</v>
      </c>
      <c r="E41" s="2271" t="s">
        <v>80</v>
      </c>
      <c r="F41" s="2267" t="s">
        <v>81</v>
      </c>
      <c r="G41" s="2271" t="s">
        <v>82</v>
      </c>
      <c r="H41" s="2267" t="s">
        <v>83</v>
      </c>
      <c r="I41" s="2271" t="s">
        <v>84</v>
      </c>
    </row>
    <row r="42" spans="1:9" x14ac:dyDescent="0.25">
      <c r="A42" s="2271"/>
      <c r="B42" s="2315"/>
      <c r="C42" s="2271"/>
      <c r="D42" s="2267"/>
      <c r="E42" s="2271"/>
      <c r="F42" s="2267" t="s">
        <v>85</v>
      </c>
      <c r="G42" s="2286" t="s">
        <v>86</v>
      </c>
      <c r="H42" s="2267"/>
      <c r="I42" s="2271" t="s">
        <v>332</v>
      </c>
    </row>
    <row r="43" spans="1:9" x14ac:dyDescent="0.25">
      <c r="A43" s="2269" t="s">
        <v>69</v>
      </c>
      <c r="B43" s="2270"/>
      <c r="C43" s="2297"/>
      <c r="D43" s="2316"/>
      <c r="E43" s="2274"/>
      <c r="F43" s="2273"/>
      <c r="G43" s="2274"/>
      <c r="H43" s="2273"/>
      <c r="I43" s="2273"/>
    </row>
    <row r="44" spans="1:9" x14ac:dyDescent="0.25">
      <c r="A44" s="2273">
        <v>1</v>
      </c>
      <c r="B44" s="2273" t="s">
        <v>88</v>
      </c>
      <c r="C44" s="2281">
        <v>25.1</v>
      </c>
      <c r="D44" s="2289">
        <v>-26621.06</v>
      </c>
      <c r="E44" s="2317">
        <v>358603.22</v>
      </c>
      <c r="F44" s="2286">
        <v>354325.87</v>
      </c>
      <c r="G44" s="2317">
        <v>358603.22</v>
      </c>
      <c r="H44" s="2289">
        <v>-30898.409999999974</v>
      </c>
      <c r="I44" s="2289">
        <v>-30898.409999999974</v>
      </c>
    </row>
    <row r="45" spans="1:9" x14ac:dyDescent="0.25">
      <c r="A45" s="2273">
        <v>2</v>
      </c>
      <c r="B45" s="2273" t="s">
        <v>91</v>
      </c>
      <c r="C45" s="2298">
        <v>1914.46</v>
      </c>
      <c r="D45" s="2289">
        <v>-171852.19</v>
      </c>
      <c r="E45" s="2274">
        <v>798083.95</v>
      </c>
      <c r="F45" s="2273">
        <v>748852.48</v>
      </c>
      <c r="G45" s="2274">
        <v>798083.95</v>
      </c>
      <c r="H45" s="2294">
        <v>-221083.65999999992</v>
      </c>
      <c r="I45" s="2289">
        <v>-221083.65999999992</v>
      </c>
    </row>
    <row r="46" spans="1:9" x14ac:dyDescent="0.25">
      <c r="A46" s="2267"/>
      <c r="B46" s="2267"/>
      <c r="C46" s="2268"/>
      <c r="D46" s="2293"/>
      <c r="E46" s="2267"/>
      <c r="F46" s="2267"/>
      <c r="G46" s="2267"/>
      <c r="H46" s="2293"/>
      <c r="I46" s="2267"/>
    </row>
    <row r="47" spans="1:9" x14ac:dyDescent="0.25">
      <c r="A47" s="2264" t="s">
        <v>714</v>
      </c>
      <c r="B47" s="2264"/>
      <c r="C47" s="2264"/>
      <c r="D47" s="2264"/>
      <c r="E47" s="2264"/>
      <c r="F47" s="2264"/>
      <c r="G47" s="2264"/>
      <c r="H47" s="2264"/>
      <c r="I47" s="2265"/>
    </row>
    <row r="48" spans="1:9" x14ac:dyDescent="0.25">
      <c r="A48" s="2268" t="s">
        <v>205</v>
      </c>
      <c r="B48" s="2264"/>
      <c r="C48" s="2264"/>
      <c r="D48" s="2264"/>
      <c r="E48" s="2264"/>
      <c r="F48" s="2264"/>
      <c r="G48" s="2264"/>
      <c r="H48" s="2264"/>
      <c r="I48" s="2265"/>
    </row>
    <row r="49" spans="1:9" x14ac:dyDescent="0.25">
      <c r="A49" s="2269" t="s">
        <v>12</v>
      </c>
      <c r="B49" s="2269" t="s">
        <v>94</v>
      </c>
      <c r="C49" s="2308" t="s">
        <v>95</v>
      </c>
      <c r="D49" s="2308"/>
      <c r="E49" s="2308"/>
      <c r="F49" s="2270" t="s">
        <v>715</v>
      </c>
      <c r="G49" s="2308"/>
      <c r="H49" s="2309"/>
      <c r="I49" s="2269" t="s">
        <v>97</v>
      </c>
    </row>
    <row r="50" spans="1:9" x14ac:dyDescent="0.25">
      <c r="A50" s="2271" t="s">
        <v>98</v>
      </c>
      <c r="B50" s="2271" t="s">
        <v>99</v>
      </c>
      <c r="C50" s="2267"/>
      <c r="D50" s="2267"/>
      <c r="E50" s="2267"/>
      <c r="F50" s="2272" t="s">
        <v>716</v>
      </c>
      <c r="G50" s="2267"/>
      <c r="H50" s="2307"/>
      <c r="I50" s="2271" t="s">
        <v>101</v>
      </c>
    </row>
    <row r="51" spans="1:9" x14ac:dyDescent="0.25">
      <c r="A51" s="2271"/>
      <c r="B51" s="2286"/>
      <c r="C51" s="2267"/>
      <c r="D51" s="2267"/>
      <c r="E51" s="2267"/>
      <c r="F51" s="2272" t="s">
        <v>392</v>
      </c>
      <c r="G51" s="2267"/>
      <c r="H51" s="2307"/>
      <c r="I51" s="2271"/>
    </row>
    <row r="52" spans="1:9" x14ac:dyDescent="0.25">
      <c r="A52" s="2318" t="s">
        <v>103</v>
      </c>
      <c r="B52" s="2315"/>
      <c r="C52" s="2278" t="s">
        <v>104</v>
      </c>
      <c r="D52" s="2277"/>
      <c r="E52" s="2319"/>
      <c r="F52" s="2308"/>
      <c r="G52" s="2308"/>
      <c r="H52" s="2309"/>
      <c r="I52" s="2269"/>
    </row>
    <row r="53" spans="1:9" x14ac:dyDescent="0.25">
      <c r="A53" s="2320"/>
      <c r="B53" s="2321"/>
      <c r="C53" s="2272"/>
      <c r="D53" s="2267"/>
      <c r="E53" s="2307"/>
      <c r="F53" s="2267"/>
      <c r="G53" s="2293"/>
      <c r="H53" s="2307"/>
      <c r="I53" s="2271"/>
    </row>
    <row r="54" spans="1:9" x14ac:dyDescent="0.25">
      <c r="A54" s="2320" t="s">
        <v>105</v>
      </c>
      <c r="B54" s="2322">
        <v>42446</v>
      </c>
      <c r="C54" s="2272" t="s">
        <v>717</v>
      </c>
      <c r="D54" s="2267"/>
      <c r="E54" s="2323"/>
      <c r="F54" s="2267"/>
      <c r="G54" s="2293">
        <v>7.3815018205694498</v>
      </c>
      <c r="H54" s="2307"/>
      <c r="I54" s="2271">
        <v>24732.46</v>
      </c>
    </row>
    <row r="55" spans="1:9" x14ac:dyDescent="0.25">
      <c r="A55" s="2320" t="s">
        <v>38</v>
      </c>
      <c r="B55" s="2322">
        <v>42515</v>
      </c>
      <c r="C55" s="2272" t="s">
        <v>718</v>
      </c>
      <c r="D55" s="2267"/>
      <c r="E55" s="2323"/>
      <c r="F55" s="2267"/>
      <c r="G55" s="2293">
        <v>6.2735032531486903</v>
      </c>
      <c r="H55" s="2307"/>
      <c r="I55" s="2271">
        <v>21020</v>
      </c>
    </row>
    <row r="56" spans="1:9" x14ac:dyDescent="0.25">
      <c r="A56" s="2320" t="s">
        <v>40</v>
      </c>
      <c r="B56" s="2322"/>
      <c r="C56" s="2272"/>
      <c r="D56" s="2267"/>
      <c r="E56" s="2323"/>
      <c r="F56" s="2267"/>
      <c r="G56" s="2293"/>
      <c r="H56" s="2307"/>
      <c r="I56" s="2271"/>
    </row>
    <row r="57" spans="1:9" x14ac:dyDescent="0.25">
      <c r="A57" s="2320"/>
      <c r="B57" s="2272"/>
      <c r="C57" s="2324" t="s">
        <v>111</v>
      </c>
      <c r="D57" s="2281"/>
      <c r="E57" s="2304"/>
      <c r="F57" s="2268"/>
      <c r="G57" s="2325">
        <v>13.65500507371814</v>
      </c>
      <c r="H57" s="2326"/>
      <c r="I57" s="2301">
        <v>45752.46</v>
      </c>
    </row>
    <row r="58" spans="1:9" x14ac:dyDescent="0.25">
      <c r="A58" s="2269" t="s">
        <v>46</v>
      </c>
      <c r="B58" s="2276" t="s">
        <v>112</v>
      </c>
      <c r="C58" s="2278" t="s">
        <v>113</v>
      </c>
      <c r="D58" s="2308"/>
      <c r="E58" s="2309"/>
      <c r="F58" s="2270" t="s">
        <v>114</v>
      </c>
      <c r="G58" s="2291"/>
      <c r="H58" s="2309"/>
      <c r="I58" s="2269"/>
    </row>
    <row r="59" spans="1:9" x14ac:dyDescent="0.25">
      <c r="A59" s="2320" t="s">
        <v>167</v>
      </c>
      <c r="B59" s="2327"/>
      <c r="C59" s="2272"/>
      <c r="D59" s="2267"/>
      <c r="E59" s="2307"/>
      <c r="F59" s="2272"/>
      <c r="G59" s="2293">
        <v>0</v>
      </c>
      <c r="H59" s="2307"/>
      <c r="I59" s="2271"/>
    </row>
    <row r="60" spans="1:9" x14ac:dyDescent="0.25">
      <c r="A60" s="2328"/>
      <c r="B60" s="2286" t="s">
        <v>112</v>
      </c>
      <c r="C60" s="2324" t="s">
        <v>111</v>
      </c>
      <c r="D60" s="2281"/>
      <c r="E60" s="2304"/>
      <c r="F60" s="2324" t="s">
        <v>69</v>
      </c>
      <c r="G60" s="2329">
        <v>0</v>
      </c>
      <c r="H60" s="2304"/>
      <c r="I60" s="2280">
        <v>0</v>
      </c>
    </row>
    <row r="61" spans="1:9" x14ac:dyDescent="0.25">
      <c r="A61" s="2330"/>
      <c r="B61" s="2267"/>
      <c r="C61" s="2267"/>
      <c r="D61" s="2267"/>
      <c r="E61" s="2267"/>
      <c r="F61" s="2267"/>
      <c r="G61" s="2293"/>
      <c r="H61" s="2267"/>
      <c r="I61" s="2267"/>
    </row>
    <row r="62" spans="1:9" x14ac:dyDescent="0.25">
      <c r="A62" s="2265" t="s">
        <v>688</v>
      </c>
      <c r="B62" s="2265"/>
      <c r="C62" s="2265" t="s">
        <v>116</v>
      </c>
      <c r="D62" s="2263"/>
      <c r="E62" s="2265" t="s">
        <v>117</v>
      </c>
      <c r="F62" s="2265"/>
      <c r="G62" s="2265"/>
      <c r="H62" s="2265" t="s">
        <v>118</v>
      </c>
      <c r="I62" s="2265" t="s">
        <v>119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workbookViewId="0">
      <selection activeCell="L18" sqref="L18"/>
    </sheetView>
  </sheetViews>
  <sheetFormatPr defaultRowHeight="15" x14ac:dyDescent="0.25"/>
  <cols>
    <col min="2" max="2" width="35.140625" bestFit="1" customWidth="1"/>
    <col min="9" max="9" width="18.28515625" bestFit="1" customWidth="1"/>
  </cols>
  <sheetData>
    <row r="1" spans="1:9" x14ac:dyDescent="0.25">
      <c r="A1" s="5180" t="s">
        <v>0</v>
      </c>
      <c r="B1" s="5180"/>
      <c r="C1" s="5180"/>
      <c r="D1" s="5180"/>
      <c r="E1" s="5180"/>
      <c r="F1" s="5180"/>
      <c r="G1" s="5180"/>
      <c r="H1" s="5180"/>
      <c r="I1" s="5180"/>
    </row>
    <row r="2" spans="1:9" x14ac:dyDescent="0.25">
      <c r="A2" s="5180" t="s">
        <v>1</v>
      </c>
      <c r="B2" s="5180"/>
      <c r="C2" s="5180"/>
      <c r="D2" s="5180"/>
      <c r="E2" s="5180"/>
      <c r="F2" s="5180"/>
      <c r="G2" s="5180"/>
      <c r="H2" s="5180"/>
      <c r="I2" s="5181"/>
    </row>
    <row r="3" spans="1:9" x14ac:dyDescent="0.25">
      <c r="A3" s="5180" t="s">
        <v>2</v>
      </c>
      <c r="B3" s="5180"/>
      <c r="C3" s="5180"/>
      <c r="D3" s="5180"/>
      <c r="E3" s="5180"/>
      <c r="F3" s="5180"/>
      <c r="G3" s="5180"/>
      <c r="H3" s="5180"/>
      <c r="I3" s="5180"/>
    </row>
    <row r="4" spans="1:9" x14ac:dyDescent="0.25">
      <c r="A4" s="5180" t="s">
        <v>120</v>
      </c>
      <c r="B4" s="5180"/>
      <c r="C4" s="5180"/>
      <c r="D4" s="5180"/>
      <c r="E4" s="5180"/>
      <c r="F4" s="5180"/>
      <c r="G4" s="5180"/>
      <c r="H4" s="5180"/>
      <c r="I4" s="5180"/>
    </row>
    <row r="5" spans="1:9" x14ac:dyDescent="0.25">
      <c r="A5" s="5180"/>
      <c r="B5" s="5180"/>
      <c r="C5" s="5180"/>
      <c r="D5" s="5180"/>
      <c r="E5" s="5180"/>
      <c r="F5" s="5180"/>
      <c r="G5" s="5180"/>
      <c r="H5" s="5180"/>
      <c r="I5" s="5182"/>
    </row>
    <row r="6" spans="1:9" x14ac:dyDescent="0.25">
      <c r="A6" s="5180" t="s">
        <v>4</v>
      </c>
      <c r="B6" s="5180"/>
      <c r="C6" s="5180"/>
      <c r="D6" s="5180"/>
      <c r="E6" s="5180"/>
      <c r="F6" s="5180"/>
      <c r="G6" s="5180"/>
      <c r="H6" s="5180"/>
      <c r="I6" s="5180"/>
    </row>
    <row r="7" spans="1:9" x14ac:dyDescent="0.25">
      <c r="A7" s="5182"/>
      <c r="B7" s="5182"/>
      <c r="C7" s="5182"/>
      <c r="D7" s="5182"/>
      <c r="E7" s="5182"/>
      <c r="F7" s="5182"/>
      <c r="G7" s="5182"/>
      <c r="H7" s="5182"/>
      <c r="I7" s="5182"/>
    </row>
    <row r="8" spans="1:9" x14ac:dyDescent="0.25">
      <c r="A8" s="5180" t="s">
        <v>1277</v>
      </c>
      <c r="B8" s="5182"/>
      <c r="C8" s="5182"/>
      <c r="D8" s="5182"/>
      <c r="E8" s="5182"/>
      <c r="F8" s="5182"/>
      <c r="G8" s="5182"/>
      <c r="H8" s="5182"/>
      <c r="I8" s="5182"/>
    </row>
    <row r="9" spans="1:9" x14ac:dyDescent="0.25">
      <c r="A9" s="5182" t="s">
        <v>1278</v>
      </c>
      <c r="B9" s="5182"/>
      <c r="C9" s="5182"/>
      <c r="D9" s="5182"/>
      <c r="E9" s="5182"/>
      <c r="F9" s="5182"/>
      <c r="G9" s="5182"/>
      <c r="H9" s="5182"/>
      <c r="I9" s="5182"/>
    </row>
    <row r="10" spans="1:9" x14ac:dyDescent="0.25">
      <c r="A10" s="5182" t="s">
        <v>1279</v>
      </c>
      <c r="B10" s="5182"/>
      <c r="C10" s="5182"/>
      <c r="D10" s="5182"/>
      <c r="E10" s="5182"/>
      <c r="F10" s="5182"/>
      <c r="G10" s="5182"/>
      <c r="H10" s="5182"/>
      <c r="I10" s="5182"/>
    </row>
    <row r="11" spans="1:9" x14ac:dyDescent="0.25">
      <c r="A11" s="5182" t="s">
        <v>175</v>
      </c>
      <c r="B11" s="5182"/>
      <c r="C11" s="5182"/>
      <c r="D11" s="5182"/>
      <c r="E11" s="5182"/>
      <c r="F11" s="5182"/>
      <c r="G11" s="5182"/>
      <c r="H11" s="5182"/>
      <c r="I11" s="5182"/>
    </row>
    <row r="12" spans="1:9" x14ac:dyDescent="0.25">
      <c r="A12" s="5180" t="s">
        <v>9</v>
      </c>
      <c r="B12" s="5180"/>
      <c r="C12" s="5180"/>
      <c r="D12" s="5180"/>
      <c r="E12" s="5180"/>
      <c r="F12" s="5180"/>
      <c r="G12" s="5180"/>
      <c r="H12" s="5180"/>
      <c r="I12" s="5180"/>
    </row>
    <row r="13" spans="1:9" x14ac:dyDescent="0.25">
      <c r="A13" s="5180" t="s">
        <v>10</v>
      </c>
      <c r="B13" s="5180"/>
      <c r="C13" s="5180"/>
      <c r="D13" s="5180"/>
      <c r="E13" s="5180"/>
      <c r="F13" s="5180"/>
      <c r="G13" s="5180"/>
      <c r="H13" s="5180"/>
      <c r="I13" s="5180"/>
    </row>
    <row r="14" spans="1:9" x14ac:dyDescent="0.25">
      <c r="A14" s="5183" t="s">
        <v>11</v>
      </c>
      <c r="B14" s="5180"/>
      <c r="C14" s="5180"/>
      <c r="D14" s="5180"/>
      <c r="E14" s="5180"/>
      <c r="F14" s="5180"/>
      <c r="G14" s="5180"/>
      <c r="H14" s="5180"/>
      <c r="I14" s="5180"/>
    </row>
    <row r="15" spans="1:9" x14ac:dyDescent="0.25">
      <c r="A15" s="5184" t="s">
        <v>12</v>
      </c>
      <c r="B15" s="5184" t="s">
        <v>13</v>
      </c>
      <c r="C15" s="5184" t="s">
        <v>14</v>
      </c>
      <c r="D15" s="5184" t="s">
        <v>15</v>
      </c>
      <c r="E15" s="5184" t="s">
        <v>16</v>
      </c>
      <c r="F15" s="5184" t="s">
        <v>17</v>
      </c>
      <c r="G15" s="5184" t="s">
        <v>18</v>
      </c>
      <c r="H15" s="5184" t="s">
        <v>15</v>
      </c>
      <c r="I15" s="5184" t="s">
        <v>19</v>
      </c>
    </row>
    <row r="16" spans="1:9" x14ac:dyDescent="0.25">
      <c r="A16" s="5185" t="s">
        <v>20</v>
      </c>
      <c r="B16" s="5185"/>
      <c r="C16" s="5185" t="s">
        <v>127</v>
      </c>
      <c r="D16" s="5185" t="s">
        <v>22</v>
      </c>
      <c r="E16" s="5185" t="s">
        <v>23</v>
      </c>
      <c r="F16" s="5185" t="s">
        <v>23</v>
      </c>
      <c r="G16" s="5185" t="s">
        <v>24</v>
      </c>
      <c r="H16" s="5185" t="s">
        <v>25</v>
      </c>
      <c r="I16" s="5185" t="s">
        <v>129</v>
      </c>
    </row>
    <row r="17" spans="1:9" x14ac:dyDescent="0.25">
      <c r="A17" s="5185"/>
      <c r="B17" s="5185"/>
      <c r="C17" s="5185" t="s">
        <v>27</v>
      </c>
      <c r="D17" s="5185" t="s">
        <v>28</v>
      </c>
      <c r="E17" s="5185"/>
      <c r="F17" s="5185"/>
      <c r="G17" s="5185" t="s">
        <v>29</v>
      </c>
      <c r="H17" s="5185" t="s">
        <v>30</v>
      </c>
      <c r="I17" s="5185" t="s">
        <v>131</v>
      </c>
    </row>
    <row r="18" spans="1:9" x14ac:dyDescent="0.25">
      <c r="A18" s="5186"/>
      <c r="B18" s="5186"/>
      <c r="C18" s="5186" t="s">
        <v>311</v>
      </c>
      <c r="D18" s="5186" t="s">
        <v>33</v>
      </c>
      <c r="E18" s="5186" t="s">
        <v>33</v>
      </c>
      <c r="F18" s="5186" t="s">
        <v>33</v>
      </c>
      <c r="G18" s="5186" t="s">
        <v>33</v>
      </c>
      <c r="H18" s="5186" t="s">
        <v>33</v>
      </c>
      <c r="I18" s="5186" t="s">
        <v>373</v>
      </c>
    </row>
    <row r="19" spans="1:9" x14ac:dyDescent="0.25">
      <c r="A19" s="5187">
        <v>1</v>
      </c>
      <c r="B19" s="5188">
        <v>2</v>
      </c>
      <c r="C19" s="5187">
        <v>3</v>
      </c>
      <c r="D19" s="5188">
        <v>4</v>
      </c>
      <c r="E19" s="5187">
        <v>5</v>
      </c>
      <c r="F19" s="5188">
        <v>6</v>
      </c>
      <c r="G19" s="5187">
        <v>7</v>
      </c>
      <c r="H19" s="5188">
        <v>8</v>
      </c>
      <c r="I19" s="5188">
        <v>9</v>
      </c>
    </row>
    <row r="20" spans="1:9" x14ac:dyDescent="0.25">
      <c r="A20" s="5189">
        <v>1</v>
      </c>
      <c r="B20" s="5190" t="s">
        <v>176</v>
      </c>
      <c r="C20" s="5191"/>
      <c r="D20" s="5190"/>
      <c r="E20" s="5192" t="s">
        <v>69</v>
      </c>
      <c r="F20" s="5190" t="s">
        <v>69</v>
      </c>
      <c r="G20" s="5191"/>
      <c r="H20" s="5190" t="s">
        <v>69</v>
      </c>
      <c r="I20" s="5193" t="s">
        <v>69</v>
      </c>
    </row>
    <row r="21" spans="1:9" x14ac:dyDescent="0.25">
      <c r="A21" s="5194"/>
      <c r="B21" s="5195" t="s">
        <v>177</v>
      </c>
      <c r="C21" s="5196">
        <v>7.56</v>
      </c>
      <c r="D21" s="5197">
        <v>-128058.39</v>
      </c>
      <c r="E21" s="5196">
        <v>315477.45</v>
      </c>
      <c r="F21" s="5195">
        <v>318668.31</v>
      </c>
      <c r="G21" s="5196">
        <v>315477.45</v>
      </c>
      <c r="H21" s="5197">
        <v>-124867.53000000003</v>
      </c>
      <c r="I21" s="5197">
        <v>-124867.53000000003</v>
      </c>
    </row>
    <row r="22" spans="1:9" x14ac:dyDescent="0.25">
      <c r="A22" s="5198" t="s">
        <v>105</v>
      </c>
      <c r="B22" s="5186" t="s">
        <v>37</v>
      </c>
      <c r="C22" s="5199">
        <v>2.62</v>
      </c>
      <c r="D22" s="5200"/>
      <c r="E22" s="5201">
        <v>100952.784</v>
      </c>
      <c r="F22" s="5200">
        <v>101973.85920000001</v>
      </c>
      <c r="G22" s="5202">
        <v>100952.784</v>
      </c>
      <c r="H22" s="5200"/>
      <c r="I22" s="5200"/>
    </row>
    <row r="23" spans="1:9" x14ac:dyDescent="0.25">
      <c r="A23" s="5203" t="s">
        <v>38</v>
      </c>
      <c r="B23" s="5184" t="s">
        <v>39</v>
      </c>
      <c r="C23" s="5204">
        <v>1.33</v>
      </c>
      <c r="D23" s="5205"/>
      <c r="E23" s="5206">
        <v>53631.166500000007</v>
      </c>
      <c r="F23" s="5207">
        <v>54173.612699999998</v>
      </c>
      <c r="G23" s="5208">
        <v>53631.166500000007</v>
      </c>
      <c r="H23" s="5205"/>
      <c r="I23" s="5205"/>
    </row>
    <row r="24" spans="1:9" x14ac:dyDescent="0.25">
      <c r="A24" s="5203" t="s">
        <v>40</v>
      </c>
      <c r="B24" s="5184" t="s">
        <v>41</v>
      </c>
      <c r="C24" s="5204">
        <v>1.22</v>
      </c>
      <c r="D24" s="5209"/>
      <c r="E24" s="5210">
        <v>47321.6175</v>
      </c>
      <c r="F24" s="5209">
        <v>47800.246500000001</v>
      </c>
      <c r="G24" s="5211">
        <v>47321.6175</v>
      </c>
      <c r="H24" s="5209"/>
      <c r="I24" s="5209"/>
    </row>
    <row r="25" spans="1:9" x14ac:dyDescent="0.25">
      <c r="A25" s="5203" t="s">
        <v>42</v>
      </c>
      <c r="B25" s="5184" t="s">
        <v>43</v>
      </c>
      <c r="C25" s="5204">
        <v>2.39</v>
      </c>
      <c r="D25" s="5205"/>
      <c r="E25" s="5208">
        <v>94643.235000000001</v>
      </c>
      <c r="F25" s="5205">
        <v>95600.493000000002</v>
      </c>
      <c r="G25" s="5208">
        <v>94643.235000000001</v>
      </c>
      <c r="H25" s="5205"/>
      <c r="I25" s="5205"/>
    </row>
    <row r="26" spans="1:9" x14ac:dyDescent="0.25">
      <c r="A26" s="5203" t="s">
        <v>44</v>
      </c>
      <c r="B26" s="5184" t="s">
        <v>45</v>
      </c>
      <c r="C26" s="5204">
        <v>0.52510000000000001</v>
      </c>
      <c r="D26" s="5209"/>
      <c r="E26" s="5210">
        <v>18928.647000000001</v>
      </c>
      <c r="F26" s="5209">
        <v>19120.098599999998</v>
      </c>
      <c r="G26" s="5210">
        <v>18928.647000000001</v>
      </c>
      <c r="H26" s="5209"/>
      <c r="I26" s="5209"/>
    </row>
    <row r="27" spans="1:9" x14ac:dyDescent="0.25">
      <c r="A27" s="5212" t="s">
        <v>46</v>
      </c>
      <c r="B27" s="5212" t="s">
        <v>47</v>
      </c>
      <c r="C27" s="5212">
        <v>2.98</v>
      </c>
      <c r="D27" s="5212">
        <v>-50748.45</v>
      </c>
      <c r="E27" s="5212">
        <v>119534.76</v>
      </c>
      <c r="F27" s="5212">
        <v>126924.44</v>
      </c>
      <c r="G27" s="5213">
        <v>119534.76</v>
      </c>
      <c r="H27" s="5212">
        <v>-43358.76999999999</v>
      </c>
      <c r="I27" s="5212">
        <v>-43358.76999999999</v>
      </c>
    </row>
    <row r="28" spans="1:9" x14ac:dyDescent="0.25">
      <c r="A28" s="5190" t="s">
        <v>48</v>
      </c>
      <c r="B28" s="5190" t="s">
        <v>217</v>
      </c>
      <c r="C28" s="5191"/>
      <c r="D28" s="5190"/>
      <c r="E28" s="5191"/>
      <c r="F28" s="5190"/>
      <c r="G28" s="5191"/>
      <c r="H28" s="5190"/>
      <c r="I28" s="5190"/>
    </row>
    <row r="29" spans="1:9" x14ac:dyDescent="0.25">
      <c r="A29" s="5214"/>
      <c r="B29" s="5214" t="s">
        <v>218</v>
      </c>
      <c r="C29" s="5183">
        <v>1.65</v>
      </c>
      <c r="D29" s="5214">
        <v>9047.33</v>
      </c>
      <c r="E29" s="5180">
        <v>66187.679999999993</v>
      </c>
      <c r="F29" s="5214">
        <v>107903.89</v>
      </c>
      <c r="G29" s="5180">
        <v>116206.07</v>
      </c>
      <c r="H29" s="5215">
        <v>745.14999999999418</v>
      </c>
      <c r="I29" s="5214"/>
    </row>
    <row r="30" spans="1:9" x14ac:dyDescent="0.25">
      <c r="A30" s="5212"/>
      <c r="B30" s="5188" t="s">
        <v>50</v>
      </c>
      <c r="C30" s="5213"/>
      <c r="D30" s="5212"/>
      <c r="E30" s="5213"/>
      <c r="F30" s="5212">
        <v>72293.03</v>
      </c>
      <c r="G30" s="5213"/>
      <c r="H30" s="5212"/>
      <c r="I30" s="5212"/>
    </row>
    <row r="31" spans="1:9" x14ac:dyDescent="0.25">
      <c r="A31" s="5212"/>
      <c r="B31" s="5212" t="s">
        <v>1280</v>
      </c>
      <c r="C31" s="5213"/>
      <c r="D31" s="5212"/>
      <c r="E31" s="5213"/>
      <c r="F31" s="5212">
        <v>35610.86</v>
      </c>
      <c r="G31" s="5213"/>
      <c r="H31" s="5212"/>
      <c r="I31" s="5212"/>
    </row>
    <row r="32" spans="1:9" x14ac:dyDescent="0.25">
      <c r="A32" s="5195" t="s">
        <v>52</v>
      </c>
      <c r="B32" s="5195" t="s">
        <v>140</v>
      </c>
      <c r="C32" s="5216"/>
      <c r="D32" s="5214" t="s">
        <v>69</v>
      </c>
      <c r="E32" s="5183"/>
      <c r="F32" s="5214"/>
      <c r="G32" s="5183" t="s">
        <v>141</v>
      </c>
      <c r="H32" s="5214" t="s">
        <v>69</v>
      </c>
      <c r="I32" s="5214"/>
    </row>
    <row r="33" spans="1:9" x14ac:dyDescent="0.25">
      <c r="A33" s="5195"/>
      <c r="B33" s="5195" t="s">
        <v>305</v>
      </c>
      <c r="C33" s="5196"/>
      <c r="D33" s="5212">
        <v>34489.31</v>
      </c>
      <c r="E33" s="5213">
        <v>0</v>
      </c>
      <c r="F33" s="5212">
        <v>1121.55</v>
      </c>
      <c r="G33" s="5213">
        <v>0</v>
      </c>
      <c r="H33" s="5212">
        <v>0</v>
      </c>
      <c r="I33" s="5212"/>
    </row>
    <row r="34" spans="1:9" x14ac:dyDescent="0.25">
      <c r="A34" s="5188"/>
      <c r="B34" s="5188" t="s">
        <v>50</v>
      </c>
      <c r="C34" s="5187"/>
      <c r="D34" s="5188"/>
      <c r="E34" s="5187">
        <v>0</v>
      </c>
      <c r="F34" s="5188">
        <v>1121.55</v>
      </c>
      <c r="G34" s="5187">
        <v>0</v>
      </c>
      <c r="H34" s="5188"/>
      <c r="I34" s="5188"/>
    </row>
    <row r="35" spans="1:9" x14ac:dyDescent="0.25">
      <c r="A35" s="5188"/>
      <c r="B35" s="5212" t="s">
        <v>1280</v>
      </c>
      <c r="C35" s="5187"/>
      <c r="D35" s="5188"/>
      <c r="E35" s="5187">
        <v>0</v>
      </c>
      <c r="F35" s="5212">
        <v>35610.86</v>
      </c>
      <c r="G35" s="5187">
        <v>0</v>
      </c>
      <c r="H35" s="5188"/>
      <c r="I35" s="5188"/>
    </row>
    <row r="36" spans="1:9" x14ac:dyDescent="0.25">
      <c r="A36" s="5188"/>
      <c r="B36" s="5213" t="s">
        <v>299</v>
      </c>
      <c r="C36" s="5188"/>
      <c r="D36" s="5187"/>
      <c r="E36" s="5188"/>
      <c r="F36" s="5213"/>
      <c r="G36" s="5188"/>
      <c r="H36" s="5187"/>
      <c r="I36" s="5188"/>
    </row>
    <row r="37" spans="1:9" x14ac:dyDescent="0.25">
      <c r="A37" s="5180" t="s">
        <v>56</v>
      </c>
      <c r="B37" s="5180"/>
      <c r="C37" s="5180"/>
      <c r="D37" s="5217"/>
      <c r="E37" s="5180"/>
      <c r="F37" s="5180"/>
      <c r="G37" s="5180"/>
      <c r="H37" s="5182"/>
      <c r="I37" s="5182"/>
    </row>
    <row r="38" spans="1:9" x14ac:dyDescent="0.25">
      <c r="A38" s="5180"/>
      <c r="B38" s="5180"/>
      <c r="C38" s="5180"/>
      <c r="D38" s="5217"/>
      <c r="E38" s="5180"/>
      <c r="F38" s="5180"/>
      <c r="G38" s="5180"/>
      <c r="H38" s="5182"/>
      <c r="I38" s="5182"/>
    </row>
    <row r="39" spans="1:9" x14ac:dyDescent="0.25">
      <c r="A39" s="5190" t="s">
        <v>181</v>
      </c>
      <c r="B39" s="5218" t="s">
        <v>729</v>
      </c>
      <c r="C39" s="5218" t="s">
        <v>761</v>
      </c>
      <c r="D39" s="5184" t="s">
        <v>60</v>
      </c>
      <c r="E39" s="5204" t="s">
        <v>760</v>
      </c>
      <c r="F39" s="5184" t="s">
        <v>1281</v>
      </c>
      <c r="G39" s="5204"/>
      <c r="H39" s="5218" t="s">
        <v>709</v>
      </c>
      <c r="I39" s="5219"/>
    </row>
    <row r="40" spans="1:9" x14ac:dyDescent="0.25">
      <c r="A40" s="5214"/>
      <c r="B40" s="5220"/>
      <c r="C40" s="5221" t="s">
        <v>682</v>
      </c>
      <c r="D40" s="5186" t="s">
        <v>23</v>
      </c>
      <c r="E40" s="5199" t="s">
        <v>314</v>
      </c>
      <c r="F40" s="5186" t="s">
        <v>30</v>
      </c>
      <c r="G40" s="5199"/>
      <c r="H40" s="5221"/>
      <c r="I40" s="5222"/>
    </row>
    <row r="41" spans="1:9" x14ac:dyDescent="0.25">
      <c r="A41" s="5186"/>
      <c r="B41" s="5186" t="s">
        <v>732</v>
      </c>
      <c r="C41" s="5199">
        <v>4653</v>
      </c>
      <c r="D41" s="5221">
        <v>7350</v>
      </c>
      <c r="E41" s="5223">
        <v>1102.5</v>
      </c>
      <c r="F41" s="5224">
        <v>10900.5</v>
      </c>
      <c r="G41" s="5223" t="s">
        <v>69</v>
      </c>
      <c r="H41" s="5201">
        <v>10900.5</v>
      </c>
      <c r="I41" s="5222"/>
    </row>
    <row r="42" spans="1:9" x14ac:dyDescent="0.25">
      <c r="A42" s="5225"/>
      <c r="B42" s="5225"/>
      <c r="C42" s="5225"/>
      <c r="D42" s="5225"/>
      <c r="E42" s="5225"/>
      <c r="F42" s="5225"/>
      <c r="G42" s="5225"/>
      <c r="H42" s="5225"/>
      <c r="I42" s="5225"/>
    </row>
    <row r="43" spans="1:9" x14ac:dyDescent="0.25">
      <c r="A43" s="5180" t="s">
        <v>152</v>
      </c>
      <c r="B43" s="5180"/>
      <c r="C43" s="5180"/>
      <c r="D43" s="5217"/>
      <c r="E43" s="5180"/>
      <c r="F43" s="5180"/>
      <c r="G43" s="5180"/>
      <c r="H43" s="5180"/>
      <c r="I43" s="5180"/>
    </row>
    <row r="44" spans="1:9" x14ac:dyDescent="0.25">
      <c r="A44" s="5184" t="s">
        <v>69</v>
      </c>
      <c r="B44" s="5189" t="s">
        <v>70</v>
      </c>
      <c r="C44" s="5184" t="s">
        <v>71</v>
      </c>
      <c r="D44" s="5204" t="s">
        <v>72</v>
      </c>
      <c r="E44" s="5184" t="s">
        <v>73</v>
      </c>
      <c r="F44" s="5204" t="s">
        <v>74</v>
      </c>
      <c r="G44" s="5184" t="s">
        <v>421</v>
      </c>
      <c r="H44" s="5204" t="s">
        <v>76</v>
      </c>
      <c r="I44" s="5184" t="s">
        <v>19</v>
      </c>
    </row>
    <row r="45" spans="1:9" x14ac:dyDescent="0.25">
      <c r="A45" s="5185"/>
      <c r="B45" s="5226" t="s">
        <v>77</v>
      </c>
      <c r="C45" s="5185" t="s">
        <v>78</v>
      </c>
      <c r="D45" s="5225" t="s">
        <v>79</v>
      </c>
      <c r="E45" s="5185" t="s">
        <v>80</v>
      </c>
      <c r="F45" s="5225" t="s">
        <v>81</v>
      </c>
      <c r="G45" s="5185" t="s">
        <v>82</v>
      </c>
      <c r="H45" s="5225" t="s">
        <v>83</v>
      </c>
      <c r="I45" s="5185" t="s">
        <v>84</v>
      </c>
    </row>
    <row r="46" spans="1:9" x14ac:dyDescent="0.25">
      <c r="A46" s="5185"/>
      <c r="B46" s="5220"/>
      <c r="C46" s="5185"/>
      <c r="D46" s="5225"/>
      <c r="E46" s="5185"/>
      <c r="F46" s="5225" t="s">
        <v>85</v>
      </c>
      <c r="G46" s="5186" t="s">
        <v>86</v>
      </c>
      <c r="H46" s="5225"/>
      <c r="I46" s="5185" t="s">
        <v>332</v>
      </c>
    </row>
    <row r="47" spans="1:9" x14ac:dyDescent="0.25">
      <c r="A47" s="5184">
        <v>1</v>
      </c>
      <c r="B47" s="5184" t="s">
        <v>201</v>
      </c>
      <c r="C47" s="5191">
        <v>0</v>
      </c>
      <c r="D47" s="5184">
        <v>-2571.12</v>
      </c>
      <c r="E47" s="5204">
        <v>0</v>
      </c>
      <c r="F47" s="5184">
        <v>440.16</v>
      </c>
      <c r="G47" s="5204">
        <v>0</v>
      </c>
      <c r="H47" s="5184">
        <v>-2130.96</v>
      </c>
      <c r="I47" s="5184">
        <v>-2130.96</v>
      </c>
    </row>
    <row r="48" spans="1:9" x14ac:dyDescent="0.25">
      <c r="A48" s="5185"/>
      <c r="B48" s="5185" t="s">
        <v>202</v>
      </c>
      <c r="C48" s="5183"/>
      <c r="D48" s="5185"/>
      <c r="E48" s="5225"/>
      <c r="F48" s="5185"/>
      <c r="G48" s="5225"/>
      <c r="H48" s="5185"/>
      <c r="I48" s="5185"/>
    </row>
    <row r="49" spans="1:9" x14ac:dyDescent="0.25">
      <c r="A49" s="5186"/>
      <c r="B49" s="5186" t="s">
        <v>203</v>
      </c>
      <c r="C49" s="5196"/>
      <c r="D49" s="5186"/>
      <c r="E49" s="5199"/>
      <c r="F49" s="5186"/>
      <c r="G49" s="5199"/>
      <c r="H49" s="5186"/>
      <c r="I49" s="5186"/>
    </row>
    <row r="50" spans="1:9" x14ac:dyDescent="0.25">
      <c r="A50" s="5188">
        <v>2</v>
      </c>
      <c r="B50" s="5188" t="s">
        <v>88</v>
      </c>
      <c r="C50" s="5213">
        <v>25.1</v>
      </c>
      <c r="D50" s="5188">
        <v>-198606.68</v>
      </c>
      <c r="E50" s="5227">
        <v>434998.09</v>
      </c>
      <c r="F50" s="5188">
        <v>445644.4</v>
      </c>
      <c r="G50" s="5227">
        <v>434998.09</v>
      </c>
      <c r="H50" s="5188">
        <v>-187960.37</v>
      </c>
      <c r="I50" s="5188">
        <v>-187960.37</v>
      </c>
    </row>
    <row r="51" spans="1:9" x14ac:dyDescent="0.25">
      <c r="A51" s="5188">
        <v>3</v>
      </c>
      <c r="B51" s="5188" t="s">
        <v>91</v>
      </c>
      <c r="C51" s="5213">
        <v>1914.46</v>
      </c>
      <c r="D51" s="5188">
        <v>-490333.36</v>
      </c>
      <c r="E51" s="5187">
        <v>853856.81</v>
      </c>
      <c r="F51" s="5188">
        <v>780664.63</v>
      </c>
      <c r="G51" s="5187">
        <v>853856.81</v>
      </c>
      <c r="H51" s="5188">
        <v>-563525.54</v>
      </c>
      <c r="I51" s="5188">
        <v>-563525.54</v>
      </c>
    </row>
    <row r="52" spans="1:9" x14ac:dyDescent="0.25">
      <c r="A52" s="5180" t="s">
        <v>388</v>
      </c>
      <c r="B52" s="5180"/>
      <c r="C52" s="5180"/>
      <c r="D52" s="5180"/>
      <c r="E52" s="5180"/>
      <c r="F52" s="5180"/>
      <c r="G52" s="5180"/>
      <c r="H52" s="5180"/>
      <c r="I52" s="5182"/>
    </row>
    <row r="53" spans="1:9" x14ac:dyDescent="0.25">
      <c r="A53" s="5183" t="s">
        <v>1282</v>
      </c>
      <c r="B53" s="5180"/>
      <c r="C53" s="5180"/>
      <c r="D53" s="5180"/>
      <c r="E53" s="5180"/>
      <c r="F53" s="5180"/>
      <c r="G53" s="5180"/>
      <c r="H53" s="5180"/>
      <c r="I53" s="5182"/>
    </row>
    <row r="54" spans="1:9" x14ac:dyDescent="0.25">
      <c r="A54" s="5218" t="s">
        <v>12</v>
      </c>
      <c r="B54" s="5184" t="s">
        <v>94</v>
      </c>
      <c r="C54" s="5204" t="s">
        <v>95</v>
      </c>
      <c r="D54" s="5204"/>
      <c r="E54" s="5204"/>
      <c r="F54" s="5218" t="s">
        <v>530</v>
      </c>
      <c r="G54" s="5204"/>
      <c r="H54" s="5219"/>
      <c r="I54" s="5184" t="s">
        <v>97</v>
      </c>
    </row>
    <row r="55" spans="1:9" x14ac:dyDescent="0.25">
      <c r="A55" s="5220" t="s">
        <v>98</v>
      </c>
      <c r="B55" s="5185" t="s">
        <v>99</v>
      </c>
      <c r="C55" s="5225"/>
      <c r="D55" s="5225"/>
      <c r="E55" s="5225"/>
      <c r="F55" s="5220" t="s">
        <v>1283</v>
      </c>
      <c r="G55" s="5225"/>
      <c r="H55" s="5228"/>
      <c r="I55" s="5185" t="s">
        <v>101</v>
      </c>
    </row>
    <row r="56" spans="1:9" x14ac:dyDescent="0.25">
      <c r="A56" s="5220"/>
      <c r="B56" s="5185"/>
      <c r="C56" s="5225"/>
      <c r="D56" s="5225"/>
      <c r="E56" s="5225"/>
      <c r="F56" s="5220" t="s">
        <v>1284</v>
      </c>
      <c r="G56" s="5225"/>
      <c r="H56" s="5228"/>
      <c r="I56" s="5185"/>
    </row>
    <row r="57" spans="1:9" x14ac:dyDescent="0.25">
      <c r="A57" s="5220"/>
      <c r="B57" s="5186"/>
      <c r="C57" s="5225"/>
      <c r="D57" s="5225"/>
      <c r="E57" s="5225"/>
      <c r="F57" s="5220"/>
      <c r="G57" s="5225"/>
      <c r="H57" s="5228"/>
      <c r="I57" s="5185"/>
    </row>
    <row r="58" spans="1:9" x14ac:dyDescent="0.25">
      <c r="A58" s="5229" t="s">
        <v>103</v>
      </c>
      <c r="B58" s="5214"/>
      <c r="C58" s="5191" t="s">
        <v>104</v>
      </c>
      <c r="D58" s="5191"/>
      <c r="E58" s="5191"/>
      <c r="F58" s="5218"/>
      <c r="G58" s="5204"/>
      <c r="H58" s="5219"/>
      <c r="I58" s="5184"/>
    </row>
    <row r="59" spans="1:9" x14ac:dyDescent="0.25">
      <c r="A59" s="5230"/>
      <c r="B59" s="5185"/>
      <c r="C59" s="5225" t="s">
        <v>55</v>
      </c>
      <c r="D59" s="5225"/>
      <c r="E59" s="5225"/>
      <c r="F59" s="5220" t="s">
        <v>69</v>
      </c>
      <c r="G59" s="5208"/>
      <c r="H59" s="5228" t="s">
        <v>69</v>
      </c>
      <c r="I59" s="5185" t="s">
        <v>69</v>
      </c>
    </row>
    <row r="60" spans="1:9" x14ac:dyDescent="0.25">
      <c r="A60" s="5230" t="s">
        <v>105</v>
      </c>
      <c r="B60" s="5231">
        <v>42506</v>
      </c>
      <c r="C60" s="5225" t="s">
        <v>223</v>
      </c>
      <c r="D60" s="5225"/>
      <c r="E60" s="5225"/>
      <c r="F60" s="5220"/>
      <c r="G60" s="5208">
        <v>0.89747808657671946</v>
      </c>
      <c r="H60" s="5228"/>
      <c r="I60" s="5185">
        <v>3000</v>
      </c>
    </row>
    <row r="61" spans="1:9" x14ac:dyDescent="0.25">
      <c r="A61" s="5230" t="s">
        <v>1285</v>
      </c>
      <c r="B61" s="5231">
        <v>42473</v>
      </c>
      <c r="C61" s="5225" t="s">
        <v>1286</v>
      </c>
      <c r="D61" s="5225"/>
      <c r="E61" s="5225"/>
      <c r="F61" s="5220"/>
      <c r="G61" s="5208">
        <v>7.5308612798037515</v>
      </c>
      <c r="H61" s="5228"/>
      <c r="I61" s="5185">
        <v>25173.41</v>
      </c>
    </row>
    <row r="62" spans="1:9" x14ac:dyDescent="0.25">
      <c r="A62" s="5230" t="s">
        <v>40</v>
      </c>
      <c r="B62" s="5231">
        <v>42475</v>
      </c>
      <c r="C62" s="5225" t="s">
        <v>320</v>
      </c>
      <c r="D62" s="5225"/>
      <c r="E62" s="5225"/>
      <c r="F62" s="5220"/>
      <c r="G62" s="5208">
        <v>5.7319591946629975</v>
      </c>
      <c r="H62" s="5228"/>
      <c r="I62" s="5185">
        <v>19160.22</v>
      </c>
    </row>
    <row r="63" spans="1:9" x14ac:dyDescent="0.25">
      <c r="A63" s="5230" t="s">
        <v>42</v>
      </c>
      <c r="B63" s="5231">
        <v>42496</v>
      </c>
      <c r="C63" s="5225" t="s">
        <v>1287</v>
      </c>
      <c r="D63" s="5225"/>
      <c r="E63" s="5225"/>
      <c r="F63" s="5220"/>
      <c r="G63" s="5208">
        <v>5.0904298920034705</v>
      </c>
      <c r="H63" s="5228"/>
      <c r="I63" s="5185">
        <v>17015.78</v>
      </c>
    </row>
    <row r="64" spans="1:9" x14ac:dyDescent="0.25">
      <c r="A64" s="5230" t="s">
        <v>44</v>
      </c>
      <c r="B64" s="5231">
        <v>42496</v>
      </c>
      <c r="C64" s="5225" t="s">
        <v>1288</v>
      </c>
      <c r="D64" s="5225"/>
      <c r="E64" s="5225"/>
      <c r="F64" s="5220"/>
      <c r="G64" s="5208">
        <v>1.8885870703323659</v>
      </c>
      <c r="H64" s="5228"/>
      <c r="I64" s="5185">
        <v>6312.98</v>
      </c>
    </row>
    <row r="65" spans="1:9" x14ac:dyDescent="0.25">
      <c r="A65" s="5230" t="s">
        <v>249</v>
      </c>
      <c r="B65" s="5231">
        <v>42531</v>
      </c>
      <c r="C65" s="5225" t="s">
        <v>343</v>
      </c>
      <c r="D65" s="5225"/>
      <c r="E65" s="5225"/>
      <c r="F65" s="5220"/>
      <c r="G65" s="5208">
        <v>4.5472223053220455</v>
      </c>
      <c r="H65" s="5228"/>
      <c r="I65" s="5185">
        <v>15200</v>
      </c>
    </row>
    <row r="66" spans="1:9" x14ac:dyDescent="0.25">
      <c r="A66" s="5230" t="s">
        <v>346</v>
      </c>
      <c r="B66" s="5231">
        <v>42515</v>
      </c>
      <c r="C66" s="5225" t="s">
        <v>482</v>
      </c>
      <c r="D66" s="5225"/>
      <c r="E66" s="5225"/>
      <c r="F66" s="5220"/>
      <c r="G66" s="5208">
        <v>6.288329793280881</v>
      </c>
      <c r="H66" s="5228"/>
      <c r="I66" s="5185">
        <v>21020</v>
      </c>
    </row>
    <row r="67" spans="1:9" x14ac:dyDescent="0.25">
      <c r="A67" s="5230" t="s">
        <v>348</v>
      </c>
      <c r="B67" s="5231">
        <v>42555</v>
      </c>
      <c r="C67" s="5225" t="s">
        <v>1289</v>
      </c>
      <c r="D67" s="5225"/>
      <c r="E67" s="5225"/>
      <c r="F67" s="5220"/>
      <c r="G67" s="5208">
        <v>1.9166362521315106</v>
      </c>
      <c r="H67" s="5228"/>
      <c r="I67" s="5185">
        <v>6406.74</v>
      </c>
    </row>
    <row r="68" spans="1:9" x14ac:dyDescent="0.25">
      <c r="A68" s="5230" t="s">
        <v>403</v>
      </c>
      <c r="B68" s="5231">
        <v>42704</v>
      </c>
      <c r="C68" s="5225" t="s">
        <v>843</v>
      </c>
      <c r="D68" s="5225"/>
      <c r="E68" s="5225"/>
      <c r="F68" s="5220"/>
      <c r="G68" s="5208">
        <v>0.87262990995303202</v>
      </c>
      <c r="H68" s="5228"/>
      <c r="I68" s="5185">
        <v>2916.94</v>
      </c>
    </row>
    <row r="69" spans="1:9" x14ac:dyDescent="0.25">
      <c r="A69" s="5230"/>
      <c r="B69" s="5185"/>
      <c r="C69" s="5183" t="s">
        <v>111</v>
      </c>
      <c r="D69" s="5183"/>
      <c r="E69" s="5183"/>
      <c r="F69" s="5226"/>
      <c r="G69" s="5232">
        <v>8.4283393663804702</v>
      </c>
      <c r="H69" s="5233"/>
      <c r="I69" s="5214">
        <v>116206.07</v>
      </c>
    </row>
    <row r="70" spans="1:9" x14ac:dyDescent="0.25">
      <c r="A70" s="5184"/>
      <c r="B70" s="5184"/>
      <c r="C70" s="5218"/>
      <c r="D70" s="5204"/>
      <c r="E70" s="5219"/>
      <c r="F70" s="5218"/>
      <c r="G70" s="5204"/>
      <c r="H70" s="5219"/>
      <c r="I70" s="5184"/>
    </row>
    <row r="71" spans="1:9" x14ac:dyDescent="0.25">
      <c r="A71" s="5184" t="s">
        <v>46</v>
      </c>
      <c r="B71" s="5190" t="s">
        <v>112</v>
      </c>
      <c r="C71" s="5189" t="s">
        <v>113</v>
      </c>
      <c r="D71" s="5204"/>
      <c r="E71" s="5219"/>
      <c r="F71" s="5218" t="s">
        <v>114</v>
      </c>
      <c r="G71" s="5204"/>
      <c r="H71" s="5219"/>
      <c r="I71" s="5184"/>
    </row>
    <row r="72" spans="1:9" x14ac:dyDescent="0.25">
      <c r="A72" s="5230" t="s">
        <v>167</v>
      </c>
      <c r="B72" s="5231"/>
      <c r="C72" s="5220"/>
      <c r="D72" s="5225"/>
      <c r="E72" s="5228"/>
      <c r="F72" s="5220"/>
      <c r="G72" s="5208">
        <v>0</v>
      </c>
      <c r="H72" s="5228"/>
      <c r="I72" s="5185"/>
    </row>
    <row r="73" spans="1:9" x14ac:dyDescent="0.25">
      <c r="A73" s="5185"/>
      <c r="B73" s="5185"/>
      <c r="C73" s="5220"/>
      <c r="D73" s="5225"/>
      <c r="E73" s="5228"/>
      <c r="F73" s="5220"/>
      <c r="G73" s="5225"/>
      <c r="H73" s="5228"/>
      <c r="I73" s="5185"/>
    </row>
    <row r="74" spans="1:9" x14ac:dyDescent="0.25">
      <c r="A74" s="5198"/>
      <c r="B74" s="5186" t="s">
        <v>112</v>
      </c>
      <c r="C74" s="5194" t="s">
        <v>111</v>
      </c>
      <c r="D74" s="5196"/>
      <c r="E74" s="5216"/>
      <c r="F74" s="5194" t="s">
        <v>69</v>
      </c>
      <c r="G74" s="5234">
        <v>0</v>
      </c>
      <c r="H74" s="5216"/>
      <c r="I74" s="5195">
        <v>0</v>
      </c>
    </row>
    <row r="75" spans="1:9" x14ac:dyDescent="0.25">
      <c r="A75" s="5182"/>
      <c r="B75" s="5182"/>
      <c r="C75" s="5182"/>
      <c r="D75" s="5182"/>
      <c r="E75" s="5182"/>
      <c r="F75" s="5182"/>
      <c r="G75" s="5182"/>
      <c r="H75" s="5182"/>
      <c r="I75" s="5182"/>
    </row>
    <row r="76" spans="1:9" x14ac:dyDescent="0.25">
      <c r="A76" s="5182" t="s">
        <v>321</v>
      </c>
      <c r="B76" s="5182"/>
      <c r="C76" s="5182" t="s">
        <v>1290</v>
      </c>
      <c r="D76" s="5182"/>
      <c r="E76" s="5182"/>
      <c r="F76" s="5182"/>
      <c r="G76" s="5182" t="s">
        <v>1291</v>
      </c>
      <c r="H76" s="5182"/>
      <c r="I76" s="518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selection activeCell="O21" sqref="O21"/>
    </sheetView>
  </sheetViews>
  <sheetFormatPr defaultRowHeight="15" x14ac:dyDescent="0.25"/>
  <cols>
    <col min="2" max="2" width="39.7109375" bestFit="1" customWidth="1"/>
    <col min="9" max="9" width="17" bestFit="1" customWidth="1"/>
  </cols>
  <sheetData>
    <row r="1" spans="1:9" x14ac:dyDescent="0.25">
      <c r="A1" s="2332" t="s">
        <v>0</v>
      </c>
      <c r="B1" s="2332"/>
      <c r="C1" s="2332"/>
      <c r="D1" s="2332"/>
      <c r="E1" s="2332"/>
      <c r="F1" s="2332"/>
      <c r="G1" s="2332"/>
      <c r="H1" s="2331"/>
      <c r="I1" s="2333"/>
    </row>
    <row r="2" spans="1:9" x14ac:dyDescent="0.25">
      <c r="A2" s="2332" t="s">
        <v>1</v>
      </c>
      <c r="B2" s="2332"/>
      <c r="C2" s="2332"/>
      <c r="D2" s="2332"/>
      <c r="E2" s="2332"/>
      <c r="F2" s="2332"/>
      <c r="G2" s="2332"/>
      <c r="H2" s="2333"/>
      <c r="I2" s="2334"/>
    </row>
    <row r="3" spans="1:9" x14ac:dyDescent="0.25">
      <c r="A3" s="2332" t="s">
        <v>2</v>
      </c>
      <c r="B3" s="2332"/>
      <c r="C3" s="2332"/>
      <c r="D3" s="2332"/>
      <c r="E3" s="2332"/>
      <c r="F3" s="2332"/>
      <c r="G3" s="2332"/>
      <c r="H3" s="2333"/>
      <c r="I3" s="2333"/>
    </row>
    <row r="4" spans="1:9" x14ac:dyDescent="0.25">
      <c r="A4" s="2332" t="s">
        <v>120</v>
      </c>
      <c r="B4" s="2332"/>
      <c r="C4" s="2332"/>
      <c r="D4" s="2332"/>
      <c r="E4" s="2332"/>
      <c r="F4" s="2332"/>
      <c r="G4" s="2332"/>
      <c r="H4" s="2333"/>
      <c r="I4" s="2333"/>
    </row>
    <row r="5" spans="1:9" x14ac:dyDescent="0.25">
      <c r="A5" s="2332"/>
      <c r="B5" s="2332"/>
      <c r="C5" s="2332"/>
      <c r="D5" s="2332"/>
      <c r="E5" s="2332"/>
      <c r="F5" s="2332"/>
      <c r="G5" s="2332"/>
      <c r="H5" s="2332"/>
      <c r="I5" s="2333"/>
    </row>
    <row r="6" spans="1:9" x14ac:dyDescent="0.25">
      <c r="A6" s="2332" t="s">
        <v>4</v>
      </c>
      <c r="B6" s="2333"/>
      <c r="C6" s="2333"/>
      <c r="D6" s="2333"/>
      <c r="E6" s="2333"/>
      <c r="F6" s="2333"/>
      <c r="G6" s="2333"/>
      <c r="H6" s="2333"/>
      <c r="I6" s="2333"/>
    </row>
    <row r="7" spans="1:9" x14ac:dyDescent="0.25">
      <c r="A7" s="2332" t="s">
        <v>719</v>
      </c>
      <c r="B7" s="2333"/>
      <c r="C7" s="2333"/>
      <c r="D7" s="2333"/>
      <c r="E7" s="2333"/>
      <c r="F7" s="2333"/>
      <c r="G7" s="2333"/>
      <c r="H7" s="2333"/>
      <c r="I7" s="2333"/>
    </row>
    <row r="8" spans="1:9" x14ac:dyDescent="0.25">
      <c r="A8" s="2333" t="s">
        <v>720</v>
      </c>
      <c r="B8" s="2333"/>
      <c r="C8" s="2333"/>
      <c r="D8" s="2333"/>
      <c r="E8" s="2333"/>
      <c r="F8" s="2333"/>
      <c r="G8" s="2333"/>
      <c r="H8" s="2333"/>
      <c r="I8" s="2333"/>
    </row>
    <row r="9" spans="1:9" x14ac:dyDescent="0.25">
      <c r="A9" s="2333" t="s">
        <v>721</v>
      </c>
      <c r="B9" s="2333"/>
      <c r="C9" s="2333"/>
      <c r="D9" s="2333"/>
      <c r="E9" s="2333"/>
      <c r="F9" s="2333"/>
      <c r="G9" s="2333"/>
      <c r="H9" s="2333"/>
      <c r="I9" s="2333"/>
    </row>
    <row r="10" spans="1:9" x14ac:dyDescent="0.25">
      <c r="A10" s="2333" t="s">
        <v>256</v>
      </c>
      <c r="B10" s="2333"/>
      <c r="C10" s="2333"/>
      <c r="D10" s="2333"/>
      <c r="E10" s="2333"/>
      <c r="F10" s="2333"/>
      <c r="G10" s="2333"/>
      <c r="H10" s="2333"/>
      <c r="I10" s="2333"/>
    </row>
    <row r="11" spans="1:9" x14ac:dyDescent="0.25">
      <c r="A11" s="2332" t="s">
        <v>9</v>
      </c>
      <c r="B11" s="2333"/>
      <c r="C11" s="2333"/>
      <c r="D11" s="2333"/>
      <c r="E11" s="2333"/>
      <c r="F11" s="2333"/>
      <c r="G11" s="2333"/>
      <c r="H11" s="2333"/>
      <c r="I11" s="2333"/>
    </row>
    <row r="12" spans="1:9" x14ac:dyDescent="0.25">
      <c r="A12" s="2332" t="s">
        <v>10</v>
      </c>
      <c r="B12" s="2333"/>
      <c r="C12" s="2333"/>
      <c r="D12" s="2333"/>
      <c r="E12" s="2333"/>
      <c r="F12" s="2333"/>
      <c r="G12" s="2333"/>
      <c r="H12" s="2333"/>
      <c r="I12" s="2333"/>
    </row>
    <row r="13" spans="1:9" x14ac:dyDescent="0.25">
      <c r="A13" s="2335" t="s">
        <v>11</v>
      </c>
      <c r="B13" s="2333"/>
      <c r="C13" s="2333"/>
      <c r="D13" s="2333"/>
      <c r="E13" s="2333"/>
      <c r="F13" s="2333"/>
      <c r="G13" s="2333"/>
      <c r="H13" s="2333"/>
      <c r="I13" s="2333"/>
    </row>
    <row r="14" spans="1:9" x14ac:dyDescent="0.25">
      <c r="A14" s="2336" t="s">
        <v>12</v>
      </c>
      <c r="B14" s="2336" t="s">
        <v>13</v>
      </c>
      <c r="C14" s="2336" t="s">
        <v>14</v>
      </c>
      <c r="D14" s="2336" t="s">
        <v>15</v>
      </c>
      <c r="E14" s="2336" t="s">
        <v>16</v>
      </c>
      <c r="F14" s="2336" t="s">
        <v>17</v>
      </c>
      <c r="G14" s="2336" t="s">
        <v>18</v>
      </c>
      <c r="H14" s="2336" t="s">
        <v>15</v>
      </c>
      <c r="I14" s="2336" t="s">
        <v>19</v>
      </c>
    </row>
    <row r="15" spans="1:9" x14ac:dyDescent="0.25">
      <c r="A15" s="2337" t="s">
        <v>20</v>
      </c>
      <c r="B15" s="2337"/>
      <c r="C15" s="2337" t="s">
        <v>127</v>
      </c>
      <c r="D15" s="2337" t="s">
        <v>22</v>
      </c>
      <c r="E15" s="2337" t="s">
        <v>23</v>
      </c>
      <c r="F15" s="2337" t="s">
        <v>23</v>
      </c>
      <c r="G15" s="2337" t="s">
        <v>24</v>
      </c>
      <c r="H15" s="2337" t="s">
        <v>25</v>
      </c>
      <c r="I15" s="2337" t="s">
        <v>722</v>
      </c>
    </row>
    <row r="16" spans="1:9" x14ac:dyDescent="0.25">
      <c r="A16" s="2337"/>
      <c r="B16" s="2337"/>
      <c r="C16" s="2337" t="s">
        <v>27</v>
      </c>
      <c r="D16" s="2337" t="s">
        <v>28</v>
      </c>
      <c r="E16" s="2337"/>
      <c r="F16" s="2337"/>
      <c r="G16" s="2337" t="s">
        <v>29</v>
      </c>
      <c r="H16" s="2337" t="s">
        <v>30</v>
      </c>
      <c r="I16" s="2337" t="s">
        <v>723</v>
      </c>
    </row>
    <row r="17" spans="1:9" x14ac:dyDescent="0.25">
      <c r="A17" s="2337"/>
      <c r="B17" s="2337"/>
      <c r="C17" s="2337" t="s">
        <v>132</v>
      </c>
      <c r="D17" s="2337" t="s">
        <v>33</v>
      </c>
      <c r="E17" s="2337" t="s">
        <v>33</v>
      </c>
      <c r="F17" s="2337" t="s">
        <v>33</v>
      </c>
      <c r="G17" s="2337" t="s">
        <v>33</v>
      </c>
      <c r="H17" s="2337" t="s">
        <v>33</v>
      </c>
      <c r="I17" s="2337" t="s">
        <v>724</v>
      </c>
    </row>
    <row r="18" spans="1:9" x14ac:dyDescent="0.25">
      <c r="A18" s="2338">
        <v>1</v>
      </c>
      <c r="B18" s="2339">
        <v>2</v>
      </c>
      <c r="C18" s="2340">
        <v>3</v>
      </c>
      <c r="D18" s="2339">
        <v>4</v>
      </c>
      <c r="E18" s="2340">
        <v>5</v>
      </c>
      <c r="F18" s="2339">
        <v>6</v>
      </c>
      <c r="G18" s="2340">
        <v>7</v>
      </c>
      <c r="H18" s="2339">
        <v>8</v>
      </c>
      <c r="I18" s="2339">
        <v>9</v>
      </c>
    </row>
    <row r="19" spans="1:9" x14ac:dyDescent="0.25">
      <c r="A19" s="2341">
        <v>1</v>
      </c>
      <c r="B19" s="2342" t="s">
        <v>327</v>
      </c>
      <c r="C19" s="2343">
        <v>7.56</v>
      </c>
      <c r="D19" s="2344">
        <v>-10198.51</v>
      </c>
      <c r="E19" s="2343">
        <v>424975.23</v>
      </c>
      <c r="F19" s="2342">
        <v>425445</v>
      </c>
      <c r="G19" s="2343">
        <v>424975.23</v>
      </c>
      <c r="H19" s="2342">
        <v>-9728.7399999999907</v>
      </c>
      <c r="I19" s="2344">
        <v>-9728.7399999999907</v>
      </c>
    </row>
    <row r="20" spans="1:9" x14ac:dyDescent="0.25">
      <c r="A20" s="2337" t="s">
        <v>36</v>
      </c>
      <c r="B20" s="2345" t="s">
        <v>37</v>
      </c>
      <c r="C20" s="2346">
        <v>2.62</v>
      </c>
      <c r="D20" s="2347"/>
      <c r="E20" s="2346">
        <v>140241.8259</v>
      </c>
      <c r="F20" s="2347">
        <v>140396.85</v>
      </c>
      <c r="G20" s="2348">
        <v>140241.8259</v>
      </c>
      <c r="H20" s="2347"/>
      <c r="I20" s="2347"/>
    </row>
    <row r="21" spans="1:9" x14ac:dyDescent="0.25">
      <c r="A21" s="2349" t="s">
        <v>38</v>
      </c>
      <c r="B21" s="2336" t="s">
        <v>39</v>
      </c>
      <c r="C21" s="2350">
        <v>1.33</v>
      </c>
      <c r="D21" s="2351"/>
      <c r="E21" s="2350">
        <v>72245.789100000009</v>
      </c>
      <c r="F21" s="2351">
        <v>72325.650000000009</v>
      </c>
      <c r="G21" s="2352">
        <v>72245.789100000009</v>
      </c>
      <c r="H21" s="2347"/>
      <c r="I21" s="2351"/>
    </row>
    <row r="22" spans="1:9" x14ac:dyDescent="0.25">
      <c r="A22" s="2349" t="s">
        <v>40</v>
      </c>
      <c r="B22" s="2336" t="s">
        <v>41</v>
      </c>
      <c r="C22" s="2353">
        <v>1.22</v>
      </c>
      <c r="D22" s="2354"/>
      <c r="E22" s="2355">
        <v>63746.284499999994</v>
      </c>
      <c r="F22" s="2354">
        <v>63816.75</v>
      </c>
      <c r="G22" s="2355">
        <v>63746.284499999994</v>
      </c>
      <c r="H22" s="2347"/>
      <c r="I22" s="2354"/>
    </row>
    <row r="23" spans="1:9" x14ac:dyDescent="0.25">
      <c r="A23" s="2349" t="s">
        <v>42</v>
      </c>
      <c r="B23" s="2336" t="s">
        <v>43</v>
      </c>
      <c r="C23" s="2350">
        <v>2.39</v>
      </c>
      <c r="D23" s="2351"/>
      <c r="E23" s="2350">
        <v>127492.56899999999</v>
      </c>
      <c r="F23" s="2351">
        <v>127633.5</v>
      </c>
      <c r="G23" s="2352">
        <v>127492.56899999999</v>
      </c>
      <c r="H23" s="2347"/>
      <c r="I23" s="2351"/>
    </row>
    <row r="24" spans="1:9" x14ac:dyDescent="0.25">
      <c r="A24" s="2349" t="s">
        <v>44</v>
      </c>
      <c r="B24" s="2336" t="s">
        <v>45</v>
      </c>
      <c r="C24" s="2356">
        <v>0.38578000000000001</v>
      </c>
      <c r="D24" s="2351"/>
      <c r="E24" s="2350">
        <v>21248.761500000001</v>
      </c>
      <c r="F24" s="2351">
        <v>21272.25</v>
      </c>
      <c r="G24" s="2350">
        <v>21248.761500000001</v>
      </c>
      <c r="H24" s="2347"/>
      <c r="I24" s="2351"/>
    </row>
    <row r="25" spans="1:9" x14ac:dyDescent="0.25">
      <c r="A25" s="2341" t="s">
        <v>46</v>
      </c>
      <c r="B25" s="2341" t="s">
        <v>47</v>
      </c>
      <c r="C25" s="2357">
        <v>2.98</v>
      </c>
      <c r="D25" s="2341">
        <v>-20047.55</v>
      </c>
      <c r="E25" s="2357">
        <v>162696.51999999999</v>
      </c>
      <c r="F25" s="2341">
        <v>163715.71</v>
      </c>
      <c r="G25" s="2357">
        <v>162696.51999999999</v>
      </c>
      <c r="H25" s="2341">
        <v>-19028.359999999986</v>
      </c>
      <c r="I25" s="2341">
        <v>-19028.359999999986</v>
      </c>
    </row>
    <row r="26" spans="1:9" x14ac:dyDescent="0.25">
      <c r="A26" s="2358" t="s">
        <v>48</v>
      </c>
      <c r="B26" s="2342" t="s">
        <v>199</v>
      </c>
      <c r="C26" s="2341">
        <v>1.65</v>
      </c>
      <c r="D26" s="2342">
        <v>-28276.27</v>
      </c>
      <c r="E26" s="2359">
        <v>0</v>
      </c>
      <c r="F26" s="2360">
        <v>43505.919999999998</v>
      </c>
      <c r="G26" s="2357">
        <v>169417.62</v>
      </c>
      <c r="H26" s="2341">
        <v>-154187.97</v>
      </c>
      <c r="I26" s="2341">
        <v>-154187.97</v>
      </c>
    </row>
    <row r="27" spans="1:9" x14ac:dyDescent="0.25">
      <c r="A27" s="2358"/>
      <c r="B27" s="2339" t="s">
        <v>725</v>
      </c>
      <c r="C27" s="2357"/>
      <c r="D27" s="2342"/>
      <c r="E27" s="2332"/>
      <c r="F27" s="2361">
        <v>0</v>
      </c>
      <c r="G27" s="2341"/>
      <c r="H27" s="2362"/>
      <c r="I27" s="2358"/>
    </row>
    <row r="28" spans="1:9" x14ac:dyDescent="0.25">
      <c r="A28" s="2341"/>
      <c r="B28" s="2341" t="s">
        <v>726</v>
      </c>
      <c r="C28" s="2340"/>
      <c r="D28" s="2342"/>
      <c r="E28" s="2359"/>
      <c r="F28" s="2359">
        <v>43505.919999999998</v>
      </c>
      <c r="G28" s="2341"/>
      <c r="H28" s="2363"/>
      <c r="I28" s="2341"/>
    </row>
    <row r="29" spans="1:9" x14ac:dyDescent="0.25">
      <c r="A29" s="2341" t="s">
        <v>52</v>
      </c>
      <c r="B29" s="2342" t="s">
        <v>727</v>
      </c>
      <c r="C29" s="2342">
        <v>0</v>
      </c>
      <c r="D29" s="2341">
        <v>42840.63</v>
      </c>
      <c r="E29" s="2357">
        <v>0</v>
      </c>
      <c r="F29" s="2359">
        <v>-42695.839999999997</v>
      </c>
      <c r="G29" s="2341">
        <v>0</v>
      </c>
      <c r="H29" s="2363">
        <v>144.79000000000087</v>
      </c>
      <c r="I29" s="2341"/>
    </row>
    <row r="30" spans="1:9" x14ac:dyDescent="0.25">
      <c r="A30" s="2339"/>
      <c r="B30" s="2339" t="s">
        <v>725</v>
      </c>
      <c r="C30" s="2340"/>
      <c r="D30" s="2341"/>
      <c r="E30" s="2364">
        <v>0</v>
      </c>
      <c r="F30" s="2365">
        <v>810.08</v>
      </c>
      <c r="G30" s="2341">
        <v>0</v>
      </c>
      <c r="H30" s="2363"/>
      <c r="I30" s="2336"/>
    </row>
    <row r="31" spans="1:9" x14ac:dyDescent="0.25">
      <c r="A31" s="2339"/>
      <c r="B31" s="2341" t="s">
        <v>728</v>
      </c>
      <c r="C31" s="2340"/>
      <c r="D31" s="2341"/>
      <c r="E31" s="2364"/>
      <c r="F31" s="2366">
        <v>43505.919999999998</v>
      </c>
      <c r="G31" s="2341"/>
      <c r="H31" s="2363"/>
      <c r="I31" s="2336"/>
    </row>
    <row r="32" spans="1:9" x14ac:dyDescent="0.25">
      <c r="A32" s="2339"/>
      <c r="B32" s="2341" t="s">
        <v>299</v>
      </c>
      <c r="C32" s="2338"/>
      <c r="D32" s="2339"/>
      <c r="E32" s="2340"/>
      <c r="F32" s="2338"/>
      <c r="G32" s="2339"/>
      <c r="H32" s="2367"/>
      <c r="I32" s="2339"/>
    </row>
    <row r="33" spans="1:9" x14ac:dyDescent="0.25">
      <c r="A33" s="2332" t="s">
        <v>56</v>
      </c>
      <c r="B33" s="2332"/>
      <c r="C33" s="2332"/>
      <c r="D33" s="2368"/>
      <c r="E33" s="2332"/>
      <c r="F33" s="2332"/>
      <c r="G33" s="2333"/>
      <c r="H33" s="2333"/>
      <c r="I33" s="2333"/>
    </row>
    <row r="34" spans="1:9" x14ac:dyDescent="0.25">
      <c r="A34" s="2336" t="s">
        <v>57</v>
      </c>
      <c r="B34" s="2365" t="s">
        <v>729</v>
      </c>
      <c r="C34" s="2365" t="s">
        <v>730</v>
      </c>
      <c r="D34" s="2336" t="s">
        <v>731</v>
      </c>
      <c r="E34" s="2336" t="s">
        <v>478</v>
      </c>
      <c r="F34" s="2336" t="s">
        <v>708</v>
      </c>
      <c r="G34" s="2364"/>
      <c r="H34" s="2365" t="s">
        <v>709</v>
      </c>
      <c r="I34" s="2369"/>
    </row>
    <row r="35" spans="1:9" x14ac:dyDescent="0.25">
      <c r="A35" s="2337"/>
      <c r="B35" s="2370" t="s">
        <v>732</v>
      </c>
      <c r="C35" s="2370" t="s">
        <v>64</v>
      </c>
      <c r="D35" s="2345" t="s">
        <v>733</v>
      </c>
      <c r="E35" s="2345" t="s">
        <v>734</v>
      </c>
      <c r="F35" s="2345" t="s">
        <v>735</v>
      </c>
      <c r="G35" s="2371"/>
      <c r="H35" s="2370"/>
      <c r="I35" s="2372"/>
    </row>
    <row r="36" spans="1:9" x14ac:dyDescent="0.25">
      <c r="A36" s="2345"/>
      <c r="B36" s="2345"/>
      <c r="C36" s="2347">
        <v>7191</v>
      </c>
      <c r="D36" s="2372">
        <v>10950</v>
      </c>
      <c r="E36" s="2373">
        <v>1642.5</v>
      </c>
      <c r="F36" s="2347">
        <v>16498.5</v>
      </c>
      <c r="G36" s="2374"/>
      <c r="H36" s="2346">
        <v>16498.5</v>
      </c>
      <c r="I36" s="2372"/>
    </row>
    <row r="37" spans="1:9" x14ac:dyDescent="0.25">
      <c r="A37" s="2332" t="s">
        <v>152</v>
      </c>
      <c r="B37" s="2332"/>
      <c r="C37" s="2332"/>
      <c r="D37" s="2368"/>
      <c r="E37" s="2332"/>
      <c r="F37" s="2332"/>
      <c r="G37" s="2332"/>
      <c r="H37" s="2332"/>
      <c r="I37" s="2332"/>
    </row>
    <row r="38" spans="1:9" x14ac:dyDescent="0.25">
      <c r="A38" s="2336" t="s">
        <v>69</v>
      </c>
      <c r="B38" s="2366" t="s">
        <v>70</v>
      </c>
      <c r="C38" s="2336" t="s">
        <v>71</v>
      </c>
      <c r="D38" s="2364" t="s">
        <v>72</v>
      </c>
      <c r="E38" s="2336" t="s">
        <v>73</v>
      </c>
      <c r="F38" s="2364" t="s">
        <v>74</v>
      </c>
      <c r="G38" s="2336" t="s">
        <v>75</v>
      </c>
      <c r="H38" s="2364" t="s">
        <v>76</v>
      </c>
      <c r="I38" s="2336" t="s">
        <v>19</v>
      </c>
    </row>
    <row r="39" spans="1:9" x14ac:dyDescent="0.25">
      <c r="A39" s="2337"/>
      <c r="B39" s="2361" t="s">
        <v>77</v>
      </c>
      <c r="C39" s="2337" t="s">
        <v>78</v>
      </c>
      <c r="D39" s="2375" t="s">
        <v>79</v>
      </c>
      <c r="E39" s="2337" t="s">
        <v>80</v>
      </c>
      <c r="F39" s="2375" t="s">
        <v>81</v>
      </c>
      <c r="G39" s="2337" t="s">
        <v>82</v>
      </c>
      <c r="H39" s="2375" t="s">
        <v>83</v>
      </c>
      <c r="I39" s="2337" t="s">
        <v>84</v>
      </c>
    </row>
    <row r="40" spans="1:9" x14ac:dyDescent="0.25">
      <c r="A40" s="2337"/>
      <c r="B40" s="2376"/>
      <c r="C40" s="2337"/>
      <c r="D40" s="2375"/>
      <c r="E40" s="2337"/>
      <c r="F40" s="2375" t="s">
        <v>85</v>
      </c>
      <c r="G40" s="2345" t="s">
        <v>86</v>
      </c>
      <c r="H40" s="2375"/>
      <c r="I40" s="2337" t="s">
        <v>30</v>
      </c>
    </row>
    <row r="41" spans="1:9" x14ac:dyDescent="0.25">
      <c r="A41" s="2336">
        <v>1</v>
      </c>
      <c r="B41" s="2336" t="s">
        <v>201</v>
      </c>
      <c r="C41" s="2377"/>
      <c r="D41" s="2336">
        <v>-425.19</v>
      </c>
      <c r="E41" s="2336">
        <v>0</v>
      </c>
      <c r="F41" s="2336">
        <v>206.94</v>
      </c>
      <c r="G41" s="2364"/>
      <c r="H41" s="2336">
        <v>-218.25</v>
      </c>
      <c r="I41" s="2336">
        <v>-218.25</v>
      </c>
    </row>
    <row r="42" spans="1:9" x14ac:dyDescent="0.25">
      <c r="A42" s="2337"/>
      <c r="B42" s="2337" t="s">
        <v>736</v>
      </c>
      <c r="C42" s="2335"/>
      <c r="D42" s="2337"/>
      <c r="E42" s="2375"/>
      <c r="F42" s="2337"/>
      <c r="G42" s="2375"/>
      <c r="H42" s="2337"/>
      <c r="I42" s="2337"/>
    </row>
    <row r="43" spans="1:9" x14ac:dyDescent="0.25">
      <c r="A43" s="2339">
        <v>2</v>
      </c>
      <c r="B43" s="2339" t="s">
        <v>737</v>
      </c>
      <c r="C43" s="2357">
        <v>25.1</v>
      </c>
      <c r="D43" s="2339">
        <v>-71680.03</v>
      </c>
      <c r="E43" s="2378">
        <v>506319.31</v>
      </c>
      <c r="F43" s="2339">
        <v>491947.7</v>
      </c>
      <c r="G43" s="2378">
        <v>506319.31</v>
      </c>
      <c r="H43" s="2337">
        <v>-86051.639999999956</v>
      </c>
      <c r="I43" s="2339">
        <v>-86051.639999999956</v>
      </c>
    </row>
    <row r="44" spans="1:9" x14ac:dyDescent="0.25">
      <c r="A44" s="2339">
        <v>3</v>
      </c>
      <c r="B44" s="2339" t="s">
        <v>91</v>
      </c>
      <c r="C44" s="2357">
        <v>1914.46</v>
      </c>
      <c r="D44" s="2339">
        <v>-320939.53000000003</v>
      </c>
      <c r="E44" s="2340">
        <v>1281054.3500000001</v>
      </c>
      <c r="F44" s="2339">
        <v>1177730.93</v>
      </c>
      <c r="G44" s="2340">
        <v>1281054.3500000001</v>
      </c>
      <c r="H44" s="2339">
        <v>-424262.95000000019</v>
      </c>
      <c r="I44" s="2339">
        <v>-424262.95000000019</v>
      </c>
    </row>
    <row r="45" spans="1:9" x14ac:dyDescent="0.25">
      <c r="A45" s="2332" t="s">
        <v>738</v>
      </c>
      <c r="B45" s="2333"/>
      <c r="C45" s="2333"/>
      <c r="D45" s="2333"/>
      <c r="E45" s="2333"/>
      <c r="F45" s="2333"/>
      <c r="G45" s="2333"/>
      <c r="H45" s="2333"/>
      <c r="I45" s="2333"/>
    </row>
    <row r="46" spans="1:9" x14ac:dyDescent="0.25">
      <c r="A46" s="2335" t="s">
        <v>739</v>
      </c>
      <c r="B46" s="2333"/>
      <c r="C46" s="2333"/>
      <c r="D46" s="2333"/>
      <c r="E46" s="2333"/>
      <c r="F46" s="2333"/>
      <c r="G46" s="2333"/>
      <c r="H46" s="2333"/>
      <c r="I46" s="2333"/>
    </row>
    <row r="47" spans="1:9" x14ac:dyDescent="0.25">
      <c r="A47" s="2336" t="s">
        <v>740</v>
      </c>
      <c r="B47" s="2336" t="s">
        <v>741</v>
      </c>
      <c r="C47" s="2364" t="s">
        <v>95</v>
      </c>
      <c r="D47" s="2364"/>
      <c r="E47" s="2364"/>
      <c r="F47" s="2365" t="s">
        <v>206</v>
      </c>
      <c r="G47" s="2364"/>
      <c r="H47" s="2369"/>
      <c r="I47" s="2336" t="s">
        <v>97</v>
      </c>
    </row>
    <row r="48" spans="1:9" x14ac:dyDescent="0.25">
      <c r="A48" s="2337" t="s">
        <v>20</v>
      </c>
      <c r="B48" s="2337" t="s">
        <v>742</v>
      </c>
      <c r="C48" s="2375"/>
      <c r="D48" s="2375"/>
      <c r="E48" s="2375"/>
      <c r="F48" s="2376" t="s">
        <v>207</v>
      </c>
      <c r="G48" s="2375"/>
      <c r="H48" s="2379"/>
      <c r="I48" s="2337" t="s">
        <v>101</v>
      </c>
    </row>
    <row r="49" spans="1:9" x14ac:dyDescent="0.25">
      <c r="A49" s="2337"/>
      <c r="B49" s="2337" t="s">
        <v>743</v>
      </c>
      <c r="C49" s="2375"/>
      <c r="D49" s="2375"/>
      <c r="E49" s="2375"/>
      <c r="F49" s="2376" t="s">
        <v>744</v>
      </c>
      <c r="G49" s="2375"/>
      <c r="H49" s="2379"/>
      <c r="I49" s="2337"/>
    </row>
    <row r="50" spans="1:9" x14ac:dyDescent="0.25">
      <c r="A50" s="2337"/>
      <c r="B50" s="2337"/>
      <c r="C50" s="2375"/>
      <c r="D50" s="2375"/>
      <c r="E50" s="2375"/>
      <c r="F50" s="2376" t="s">
        <v>242</v>
      </c>
      <c r="G50" s="2375"/>
      <c r="H50" s="2379"/>
      <c r="I50" s="2337"/>
    </row>
    <row r="51" spans="1:9" x14ac:dyDescent="0.25">
      <c r="A51" s="2380"/>
      <c r="B51" s="2380"/>
      <c r="C51" s="2377" t="s">
        <v>745</v>
      </c>
      <c r="D51" s="2377"/>
      <c r="E51" s="2377"/>
      <c r="F51" s="2352"/>
      <c r="G51" s="2350"/>
      <c r="H51" s="2381"/>
      <c r="I51" s="2336"/>
    </row>
    <row r="52" spans="1:9" x14ac:dyDescent="0.25">
      <c r="A52" s="2382" t="s">
        <v>105</v>
      </c>
      <c r="B52" s="2383">
        <v>42509</v>
      </c>
      <c r="C52" s="2375" t="s">
        <v>746</v>
      </c>
      <c r="D52" s="2375"/>
      <c r="E52" s="2375"/>
      <c r="F52" s="2384"/>
      <c r="G52" s="2385">
        <v>4.6584014771828013</v>
      </c>
      <c r="H52" s="2386"/>
      <c r="I52" s="2337">
        <v>21192</v>
      </c>
    </row>
    <row r="53" spans="1:9" x14ac:dyDescent="0.25">
      <c r="A53" s="2382" t="s">
        <v>38</v>
      </c>
      <c r="B53" s="2383">
        <v>42489</v>
      </c>
      <c r="C53" s="2375" t="s">
        <v>747</v>
      </c>
      <c r="D53" s="2375"/>
      <c r="E53" s="2375"/>
      <c r="F53" s="2384"/>
      <c r="G53" s="2385">
        <v>6.5497625956212087</v>
      </c>
      <c r="H53" s="2386"/>
      <c r="I53" s="2337">
        <v>29796.18</v>
      </c>
    </row>
    <row r="54" spans="1:9" x14ac:dyDescent="0.25">
      <c r="A54" s="2382" t="s">
        <v>40</v>
      </c>
      <c r="B54" s="2383">
        <v>42531</v>
      </c>
      <c r="C54" s="2375" t="s">
        <v>343</v>
      </c>
      <c r="D54" s="2375"/>
      <c r="E54" s="2375"/>
      <c r="F54" s="2384"/>
      <c r="G54" s="2385">
        <v>10.287523080981272</v>
      </c>
      <c r="H54" s="2386"/>
      <c r="I54" s="2337">
        <v>46800</v>
      </c>
    </row>
    <row r="55" spans="1:9" x14ac:dyDescent="0.25">
      <c r="A55" s="2382" t="s">
        <v>42</v>
      </c>
      <c r="B55" s="2383">
        <v>42515</v>
      </c>
      <c r="C55" s="2375" t="s">
        <v>748</v>
      </c>
      <c r="D55" s="2375"/>
      <c r="E55" s="2375"/>
      <c r="F55" s="2384"/>
      <c r="G55" s="2385">
        <v>3.6885606260441399</v>
      </c>
      <c r="H55" s="2386"/>
      <c r="I55" s="2337">
        <v>16780</v>
      </c>
    </row>
    <row r="56" spans="1:9" x14ac:dyDescent="0.25">
      <c r="A56" s="2382"/>
      <c r="B56" s="2383"/>
      <c r="C56" s="2375" t="s">
        <v>749</v>
      </c>
      <c r="D56" s="2375"/>
      <c r="E56" s="2375"/>
      <c r="F56" s="2384"/>
      <c r="G56" s="2385" t="s">
        <v>69</v>
      </c>
      <c r="H56" s="2386"/>
      <c r="I56" s="2337"/>
    </row>
    <row r="57" spans="1:9" x14ac:dyDescent="0.25">
      <c r="A57" s="2382" t="s">
        <v>44</v>
      </c>
      <c r="B57" s="2383">
        <v>42564</v>
      </c>
      <c r="C57" s="2375" t="s">
        <v>750</v>
      </c>
      <c r="D57" s="2375"/>
      <c r="E57" s="2375"/>
      <c r="F57" s="2384"/>
      <c r="G57" s="2385">
        <v>2.9004792051349688</v>
      </c>
      <c r="H57" s="2386"/>
      <c r="I57" s="2337">
        <v>13194.86</v>
      </c>
    </row>
    <row r="58" spans="1:9" x14ac:dyDescent="0.25">
      <c r="A58" s="2382" t="s">
        <v>249</v>
      </c>
      <c r="B58" s="2383">
        <v>42548</v>
      </c>
      <c r="C58" s="2375" t="s">
        <v>751</v>
      </c>
      <c r="D58" s="2375"/>
      <c r="E58" s="2375"/>
      <c r="F58" s="2384"/>
      <c r="G58" s="2385">
        <v>4.9671370790468652</v>
      </c>
      <c r="H58" s="2386"/>
      <c r="I58" s="2337">
        <v>22596.5</v>
      </c>
    </row>
    <row r="59" spans="1:9" x14ac:dyDescent="0.25">
      <c r="A59" s="2382" t="s">
        <v>752</v>
      </c>
      <c r="B59" s="2383">
        <v>42698</v>
      </c>
      <c r="C59" s="2375" t="s">
        <v>412</v>
      </c>
      <c r="D59" s="2375"/>
      <c r="E59" s="2375"/>
      <c r="F59" s="2384"/>
      <c r="G59" s="2385">
        <v>4.1893255957091364</v>
      </c>
      <c r="H59" s="2386"/>
      <c r="I59" s="2337">
        <v>19058.080000000002</v>
      </c>
    </row>
    <row r="60" spans="1:9" x14ac:dyDescent="0.25">
      <c r="A60" s="2387"/>
      <c r="B60" s="2345"/>
      <c r="C60" s="2335" t="s">
        <v>111</v>
      </c>
      <c r="D60" s="2335"/>
      <c r="E60" s="2335"/>
      <c r="F60" s="2348"/>
      <c r="G60" s="2346">
        <v>37.241189659720391</v>
      </c>
      <c r="H60" s="2374"/>
      <c r="I60" s="2358">
        <v>169417.62</v>
      </c>
    </row>
    <row r="61" spans="1:9" x14ac:dyDescent="0.25">
      <c r="A61" s="2349"/>
      <c r="B61" s="2336"/>
      <c r="C61" s="2366"/>
      <c r="D61" s="2377"/>
      <c r="E61" s="2388"/>
      <c r="F61" s="2361"/>
      <c r="G61" s="2335"/>
      <c r="H61" s="2379"/>
      <c r="I61" s="2336"/>
    </row>
    <row r="62" spans="1:9" x14ac:dyDescent="0.25">
      <c r="A62" s="2389"/>
      <c r="B62" s="2390"/>
      <c r="C62" s="2366" t="s">
        <v>113</v>
      </c>
      <c r="D62" s="2364"/>
      <c r="E62" s="2364"/>
      <c r="F62" s="2365" t="s">
        <v>114</v>
      </c>
      <c r="G62" s="2350" t="s">
        <v>69</v>
      </c>
      <c r="H62" s="2369"/>
      <c r="I62" s="2336"/>
    </row>
    <row r="63" spans="1:9" x14ac:dyDescent="0.25">
      <c r="A63" s="2382"/>
      <c r="B63" s="2383"/>
      <c r="C63" s="2375"/>
      <c r="D63" s="2375"/>
      <c r="E63" s="2375"/>
      <c r="F63" s="2384"/>
      <c r="G63" s="2385">
        <v>0</v>
      </c>
      <c r="H63" s="2386"/>
      <c r="I63" s="2337"/>
    </row>
    <row r="64" spans="1:9" x14ac:dyDescent="0.25">
      <c r="A64" s="2345" t="s">
        <v>112</v>
      </c>
      <c r="B64" s="2345" t="s">
        <v>112</v>
      </c>
      <c r="C64" s="2391" t="s">
        <v>111</v>
      </c>
      <c r="D64" s="2343"/>
      <c r="E64" s="2343"/>
      <c r="F64" s="2391" t="s">
        <v>69</v>
      </c>
      <c r="G64" s="2392">
        <v>0</v>
      </c>
      <c r="H64" s="2393"/>
      <c r="I64" s="2342">
        <v>0</v>
      </c>
    </row>
    <row r="65" spans="1:8" x14ac:dyDescent="0.25">
      <c r="A65" s="2333" t="s">
        <v>306</v>
      </c>
      <c r="B65" s="2333"/>
      <c r="C65" s="2333" t="s">
        <v>753</v>
      </c>
      <c r="D65" s="2333"/>
      <c r="E65" s="2333"/>
      <c r="F65" s="2333"/>
      <c r="G65" s="2333"/>
      <c r="H65" s="2333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A6" sqref="A6"/>
    </sheetView>
  </sheetViews>
  <sheetFormatPr defaultRowHeight="15" x14ac:dyDescent="0.25"/>
  <cols>
    <col min="2" max="2" width="35.140625" bestFit="1" customWidth="1"/>
    <col min="5" max="5" width="12.7109375" bestFit="1" customWidth="1"/>
    <col min="6" max="6" width="13.140625" customWidth="1"/>
    <col min="7" max="7" width="11.42578125" customWidth="1"/>
  </cols>
  <sheetData>
    <row r="1" spans="1:9" x14ac:dyDescent="0.25">
      <c r="A1" s="2395" t="s">
        <v>0</v>
      </c>
      <c r="B1" s="2395"/>
      <c r="C1" s="2395"/>
      <c r="D1" s="2395"/>
      <c r="E1" s="2395"/>
      <c r="F1" s="2395"/>
      <c r="G1" s="2395"/>
      <c r="H1" s="2395"/>
      <c r="I1" s="2395"/>
    </row>
    <row r="2" spans="1:9" x14ac:dyDescent="0.25">
      <c r="A2" s="2395" t="s">
        <v>1</v>
      </c>
      <c r="B2" s="2395"/>
      <c r="C2" s="2395"/>
      <c r="D2" s="2395"/>
      <c r="E2" s="2395"/>
      <c r="F2" s="2395"/>
      <c r="G2" s="2395"/>
      <c r="H2" s="2395"/>
      <c r="I2" s="2396"/>
    </row>
    <row r="3" spans="1:9" x14ac:dyDescent="0.25">
      <c r="A3" s="2395" t="s">
        <v>2</v>
      </c>
      <c r="B3" s="2395"/>
      <c r="C3" s="2395"/>
      <c r="D3" s="2395"/>
      <c r="E3" s="2395"/>
      <c r="F3" s="2395"/>
      <c r="G3" s="2395"/>
      <c r="H3" s="2395"/>
      <c r="I3" s="2395"/>
    </row>
    <row r="4" spans="1:9" x14ac:dyDescent="0.25">
      <c r="A4" s="2395" t="s">
        <v>3</v>
      </c>
      <c r="B4" s="2395"/>
      <c r="C4" s="2395"/>
      <c r="D4" s="2395"/>
      <c r="E4" s="2395"/>
      <c r="F4" s="2395"/>
      <c r="G4" s="2395"/>
      <c r="H4" s="2395"/>
      <c r="I4" s="2395"/>
    </row>
    <row r="5" spans="1:9" x14ac:dyDescent="0.25">
      <c r="A5" s="2395" t="s">
        <v>4</v>
      </c>
      <c r="B5" s="2397"/>
      <c r="C5" s="2397"/>
      <c r="D5" s="2397"/>
      <c r="E5" s="2397"/>
      <c r="F5" s="2397"/>
      <c r="G5" s="2397"/>
      <c r="H5" s="2397"/>
      <c r="I5" s="2397"/>
    </row>
    <row r="6" spans="1:9" x14ac:dyDescent="0.25">
      <c r="A6" s="2395" t="s">
        <v>754</v>
      </c>
      <c r="B6" s="2397"/>
      <c r="C6" s="2397"/>
      <c r="D6" s="2397"/>
      <c r="E6" s="2397"/>
      <c r="F6" s="2397"/>
      <c r="G6" s="2397"/>
      <c r="H6" s="2397"/>
      <c r="I6" s="2397"/>
    </row>
    <row r="7" spans="1:9" x14ac:dyDescent="0.25">
      <c r="A7" s="2397" t="s">
        <v>755</v>
      </c>
      <c r="B7" s="2397"/>
      <c r="C7" s="2397"/>
      <c r="D7" s="2397"/>
      <c r="E7" s="2397"/>
      <c r="F7" s="2397"/>
      <c r="G7" s="2397"/>
      <c r="H7" s="2397"/>
      <c r="I7" s="2397"/>
    </row>
    <row r="8" spans="1:9" x14ac:dyDescent="0.25">
      <c r="A8" s="2397" t="s">
        <v>756</v>
      </c>
      <c r="B8" s="2397"/>
      <c r="C8" s="2397"/>
      <c r="D8" s="2397"/>
      <c r="E8" s="2397"/>
      <c r="F8" s="2397"/>
      <c r="G8" s="2397"/>
      <c r="H8" s="2397"/>
      <c r="I8" s="2397"/>
    </row>
    <row r="9" spans="1:9" x14ac:dyDescent="0.25">
      <c r="A9" s="2397" t="s">
        <v>256</v>
      </c>
      <c r="B9" s="2397"/>
      <c r="C9" s="2397"/>
      <c r="D9" s="2397"/>
      <c r="E9" s="2397"/>
      <c r="F9" s="2397"/>
      <c r="G9" s="2397"/>
      <c r="H9" s="2397"/>
      <c r="I9" s="2397"/>
    </row>
    <row r="10" spans="1:9" x14ac:dyDescent="0.25">
      <c r="A10" s="2395" t="s">
        <v>9</v>
      </c>
      <c r="B10" s="2397"/>
      <c r="C10" s="2397"/>
      <c r="D10" s="2397"/>
      <c r="E10" s="2397"/>
      <c r="F10" s="2397"/>
      <c r="G10" s="2397"/>
      <c r="H10" s="2397"/>
      <c r="I10" s="2397"/>
    </row>
    <row r="11" spans="1:9" x14ac:dyDescent="0.25">
      <c r="A11" s="2395" t="s">
        <v>10</v>
      </c>
      <c r="B11" s="2397"/>
      <c r="C11" s="2397"/>
      <c r="D11" s="2397"/>
      <c r="E11" s="2397"/>
      <c r="F11" s="2397"/>
      <c r="G11" s="2397"/>
      <c r="H11" s="2397"/>
      <c r="I11" s="2397"/>
    </row>
    <row r="12" spans="1:9" x14ac:dyDescent="0.25">
      <c r="A12" s="2398" t="s">
        <v>757</v>
      </c>
      <c r="B12" s="2397"/>
      <c r="C12" s="2397"/>
      <c r="D12" s="2397"/>
      <c r="E12" s="2397"/>
      <c r="F12" s="2397"/>
      <c r="G12" s="2397"/>
      <c r="H12" s="2397"/>
      <c r="I12" s="2397"/>
    </row>
    <row r="13" spans="1:9" x14ac:dyDescent="0.25">
      <c r="A13" s="2399" t="s">
        <v>12</v>
      </c>
      <c r="B13" s="2399" t="s">
        <v>13</v>
      </c>
      <c r="C13" s="2399" t="s">
        <v>14</v>
      </c>
      <c r="D13" s="2399" t="s">
        <v>15</v>
      </c>
      <c r="E13" s="2399" t="s">
        <v>16</v>
      </c>
      <c r="F13" s="2399" t="s">
        <v>17</v>
      </c>
      <c r="G13" s="2399" t="s">
        <v>18</v>
      </c>
      <c r="H13" s="2399" t="s">
        <v>15</v>
      </c>
      <c r="I13" s="2399" t="s">
        <v>19</v>
      </c>
    </row>
    <row r="14" spans="1:9" x14ac:dyDescent="0.25">
      <c r="A14" s="2400" t="s">
        <v>20</v>
      </c>
      <c r="B14" s="2400"/>
      <c r="C14" s="2400" t="s">
        <v>127</v>
      </c>
      <c r="D14" s="2400" t="s">
        <v>22</v>
      </c>
      <c r="E14" s="2400" t="s">
        <v>23</v>
      </c>
      <c r="F14" s="2400" t="s">
        <v>23</v>
      </c>
      <c r="G14" s="2400" t="s">
        <v>24</v>
      </c>
      <c r="H14" s="2400" t="s">
        <v>25</v>
      </c>
      <c r="I14" s="2400" t="s">
        <v>26</v>
      </c>
    </row>
    <row r="15" spans="1:9" x14ac:dyDescent="0.25">
      <c r="A15" s="2400"/>
      <c r="B15" s="2400"/>
      <c r="C15" s="2400" t="s">
        <v>27</v>
      </c>
      <c r="D15" s="2400" t="s">
        <v>28</v>
      </c>
      <c r="E15" s="2400"/>
      <c r="F15" s="2400"/>
      <c r="G15" s="2400" t="s">
        <v>29</v>
      </c>
      <c r="H15" s="2400" t="s">
        <v>30</v>
      </c>
      <c r="I15" s="2400" t="s">
        <v>31</v>
      </c>
    </row>
    <row r="16" spans="1:9" x14ac:dyDescent="0.25">
      <c r="A16" s="2400"/>
      <c r="B16" s="2400"/>
      <c r="C16" s="2400" t="s">
        <v>32</v>
      </c>
      <c r="D16" s="2400" t="s">
        <v>33</v>
      </c>
      <c r="E16" s="2400" t="s">
        <v>33</v>
      </c>
      <c r="F16" s="2400" t="s">
        <v>33</v>
      </c>
      <c r="G16" s="2400" t="s">
        <v>33</v>
      </c>
      <c r="H16" s="2400" t="s">
        <v>33</v>
      </c>
      <c r="I16" s="2400" t="s">
        <v>34</v>
      </c>
    </row>
    <row r="17" spans="1:9" x14ac:dyDescent="0.25">
      <c r="A17" s="2401">
        <v>1</v>
      </c>
      <c r="B17" s="2402">
        <v>2</v>
      </c>
      <c r="C17" s="2401">
        <v>3</v>
      </c>
      <c r="D17" s="2402">
        <v>4</v>
      </c>
      <c r="E17" s="2401">
        <v>5</v>
      </c>
      <c r="F17" s="2402">
        <v>6</v>
      </c>
      <c r="G17" s="2401">
        <v>7</v>
      </c>
      <c r="H17" s="2402">
        <v>8</v>
      </c>
      <c r="I17" s="2399">
        <v>9</v>
      </c>
    </row>
    <row r="18" spans="1:9" x14ac:dyDescent="0.25">
      <c r="A18" s="2403">
        <v>1</v>
      </c>
      <c r="B18" s="2404" t="s">
        <v>176</v>
      </c>
      <c r="C18" s="2405" t="s">
        <v>69</v>
      </c>
      <c r="D18" s="2403"/>
      <c r="E18" s="2406" t="s">
        <v>69</v>
      </c>
      <c r="F18" s="2404" t="s">
        <v>69</v>
      </c>
      <c r="G18" s="2403"/>
      <c r="H18" s="2403" t="s">
        <v>69</v>
      </c>
      <c r="I18" s="2406"/>
    </row>
    <row r="19" spans="1:9" x14ac:dyDescent="0.25">
      <c r="A19" s="2407"/>
      <c r="B19" s="2408" t="s">
        <v>177</v>
      </c>
      <c r="C19" s="2409">
        <v>7.56</v>
      </c>
      <c r="D19" s="2410">
        <v>-39163.14</v>
      </c>
      <c r="E19" s="2408">
        <v>419370.08</v>
      </c>
      <c r="F19" s="2408">
        <v>418739.15</v>
      </c>
      <c r="G19" s="2407">
        <v>419370.08</v>
      </c>
      <c r="H19" s="2411">
        <v>-39794.070000000007</v>
      </c>
      <c r="I19" s="2410">
        <v>-39794.070000000007</v>
      </c>
    </row>
    <row r="20" spans="1:9" x14ac:dyDescent="0.25">
      <c r="A20" s="2400" t="s">
        <v>36</v>
      </c>
      <c r="B20" s="2400" t="s">
        <v>233</v>
      </c>
      <c r="C20" s="2412"/>
      <c r="D20" s="2413"/>
      <c r="E20" s="2414"/>
      <c r="F20" s="2414"/>
      <c r="G20" s="2412"/>
      <c r="H20" s="2413"/>
      <c r="I20" s="2415"/>
    </row>
    <row r="21" spans="1:9" x14ac:dyDescent="0.25">
      <c r="A21" s="2416"/>
      <c r="B21" s="2416" t="s">
        <v>234</v>
      </c>
      <c r="C21" s="2417">
        <v>2.62</v>
      </c>
      <c r="D21" s="2413"/>
      <c r="E21" s="2418">
        <v>142585.82720000003</v>
      </c>
      <c r="F21" s="2418">
        <v>142371.31100000002</v>
      </c>
      <c r="G21" s="2412">
        <v>142585.82720000003</v>
      </c>
      <c r="H21" s="2413"/>
      <c r="I21" s="2419"/>
    </row>
    <row r="22" spans="1:9" x14ac:dyDescent="0.25">
      <c r="A22" s="2420" t="s">
        <v>38</v>
      </c>
      <c r="B22" s="2399" t="s">
        <v>39</v>
      </c>
      <c r="C22" s="2421">
        <v>1.33</v>
      </c>
      <c r="D22" s="2422"/>
      <c r="E22" s="2423">
        <v>75486.614400000006</v>
      </c>
      <c r="F22" s="2423">
        <v>75373.047000000006</v>
      </c>
      <c r="G22" s="2422">
        <v>75486.614400000006</v>
      </c>
      <c r="H22" s="2422"/>
      <c r="I22" s="2424"/>
    </row>
    <row r="23" spans="1:9" x14ac:dyDescent="0.25">
      <c r="A23" s="2420" t="s">
        <v>40</v>
      </c>
      <c r="B23" s="2399" t="s">
        <v>41</v>
      </c>
      <c r="C23" s="2421">
        <v>1.22</v>
      </c>
      <c r="D23" s="2413"/>
      <c r="E23" s="2414">
        <v>67099.212800000008</v>
      </c>
      <c r="F23" s="2414">
        <v>66998.26400000001</v>
      </c>
      <c r="G23" s="2412">
        <v>67099.212800000008</v>
      </c>
      <c r="H23" s="2413"/>
      <c r="I23" s="2415"/>
    </row>
    <row r="24" spans="1:9" x14ac:dyDescent="0.25">
      <c r="A24" s="2425" t="s">
        <v>42</v>
      </c>
      <c r="B24" s="2402" t="s">
        <v>43</v>
      </c>
      <c r="C24" s="2426">
        <v>2.39</v>
      </c>
      <c r="D24" s="2422"/>
      <c r="E24" s="2423">
        <v>134198.42560000002</v>
      </c>
      <c r="F24" s="2423">
        <v>133996.52800000002</v>
      </c>
      <c r="G24" s="2422">
        <v>134198.42560000002</v>
      </c>
      <c r="H24" s="2422"/>
      <c r="I24" s="2424"/>
    </row>
    <row r="25" spans="1:9" x14ac:dyDescent="0.25">
      <c r="A25" s="2425" t="s">
        <v>44</v>
      </c>
      <c r="B25" s="2402" t="s">
        <v>45</v>
      </c>
      <c r="C25" s="2426">
        <v>8.0499999999999999E-3</v>
      </c>
      <c r="D25" s="2422"/>
      <c r="E25" s="2423"/>
      <c r="F25" s="2423"/>
      <c r="G25" s="2426"/>
      <c r="H25" s="2422"/>
      <c r="I25" s="2424"/>
    </row>
    <row r="26" spans="1:9" x14ac:dyDescent="0.25">
      <c r="A26" s="2427" t="s">
        <v>46</v>
      </c>
      <c r="B26" s="2427" t="s">
        <v>47</v>
      </c>
      <c r="C26" s="2428">
        <v>2.98</v>
      </c>
      <c r="D26" s="2429">
        <v>-17136.330000000002</v>
      </c>
      <c r="E26" s="2427">
        <v>162432.35999999999</v>
      </c>
      <c r="F26" s="2427">
        <v>166211.65</v>
      </c>
      <c r="G26" s="2428">
        <v>162432.35999999999</v>
      </c>
      <c r="H26" s="2429">
        <v>-13357.039999999979</v>
      </c>
      <c r="I26" s="2430">
        <v>-13357.039999999979</v>
      </c>
    </row>
    <row r="27" spans="1:9" x14ac:dyDescent="0.25">
      <c r="A27" s="2404" t="s">
        <v>48</v>
      </c>
      <c r="B27" s="2408" t="s">
        <v>199</v>
      </c>
      <c r="C27" s="2407">
        <v>1.65</v>
      </c>
      <c r="D27" s="2411">
        <v>55708.55</v>
      </c>
      <c r="E27" s="2431">
        <v>89940.6</v>
      </c>
      <c r="F27" s="2408">
        <v>91923.08</v>
      </c>
      <c r="G27" s="2395">
        <v>18519.93</v>
      </c>
      <c r="H27" s="2411">
        <v>129111.70000000001</v>
      </c>
      <c r="I27" s="2410"/>
    </row>
    <row r="28" spans="1:9" x14ac:dyDescent="0.25">
      <c r="A28" s="2427" t="s">
        <v>52</v>
      </c>
      <c r="B28" s="2427" t="s">
        <v>758</v>
      </c>
      <c r="C28" s="2432"/>
      <c r="D28" s="2429">
        <v>97075.37</v>
      </c>
      <c r="E28" s="2427">
        <v>0</v>
      </c>
      <c r="F28" s="2427">
        <v>1003.58</v>
      </c>
      <c r="G28" s="2428">
        <v>0</v>
      </c>
      <c r="H28" s="2429">
        <v>98078.95</v>
      </c>
      <c r="I28" s="2430"/>
    </row>
    <row r="29" spans="1:9" x14ac:dyDescent="0.25">
      <c r="A29" s="2402"/>
      <c r="B29" s="2416" t="s">
        <v>50</v>
      </c>
      <c r="C29" s="2401"/>
      <c r="D29" s="2424"/>
      <c r="E29" s="2427">
        <v>0</v>
      </c>
      <c r="F29" s="2427">
        <v>1003.58</v>
      </c>
      <c r="G29" s="2401">
        <v>0</v>
      </c>
      <c r="H29" s="2424"/>
      <c r="I29" s="2424"/>
    </row>
    <row r="30" spans="1:9" x14ac:dyDescent="0.25">
      <c r="A30" s="2395" t="s">
        <v>56</v>
      </c>
      <c r="B30" s="2397"/>
      <c r="C30" s="2397"/>
      <c r="D30" s="2394"/>
      <c r="E30" s="2397"/>
      <c r="F30" s="2397"/>
      <c r="G30" s="2434"/>
      <c r="H30" s="2435"/>
      <c r="I30" s="2434"/>
    </row>
    <row r="31" spans="1:9" x14ac:dyDescent="0.25">
      <c r="A31" s="2399" t="s">
        <v>57</v>
      </c>
      <c r="B31" s="2436" t="s">
        <v>729</v>
      </c>
      <c r="C31" s="2399" t="s">
        <v>730</v>
      </c>
      <c r="D31" s="2436" t="s">
        <v>759</v>
      </c>
      <c r="E31" s="2399" t="s">
        <v>760</v>
      </c>
      <c r="F31" s="2437" t="s">
        <v>761</v>
      </c>
      <c r="G31" s="2399"/>
      <c r="H31" s="2437" t="s">
        <v>709</v>
      </c>
      <c r="I31" s="2438"/>
    </row>
    <row r="32" spans="1:9" x14ac:dyDescent="0.25">
      <c r="A32" s="2400"/>
      <c r="B32" s="2439"/>
      <c r="C32" s="2416" t="s">
        <v>762</v>
      </c>
      <c r="D32" s="2440" t="s">
        <v>23</v>
      </c>
      <c r="E32" s="2441">
        <v>0.15</v>
      </c>
      <c r="F32" s="2434" t="s">
        <v>30</v>
      </c>
      <c r="G32" s="2400"/>
      <c r="H32" s="2442"/>
      <c r="I32" s="2443"/>
    </row>
    <row r="33" spans="1:9" x14ac:dyDescent="0.25">
      <c r="A33" s="2416"/>
      <c r="B33" s="2440" t="s">
        <v>732</v>
      </c>
      <c r="C33" s="2416">
        <v>2115</v>
      </c>
      <c r="D33" s="2416">
        <v>7350</v>
      </c>
      <c r="E33" s="2444">
        <v>1102.5</v>
      </c>
      <c r="F33" s="2433">
        <v>8362.5</v>
      </c>
      <c r="G33" s="2445"/>
      <c r="H33" s="2442">
        <v>8362.5</v>
      </c>
      <c r="I33" s="2443"/>
    </row>
    <row r="34" spans="1:9" x14ac:dyDescent="0.25">
      <c r="A34" s="2434"/>
      <c r="B34" s="2434"/>
      <c r="C34" s="2434"/>
      <c r="D34" s="2434"/>
      <c r="E34" s="2435"/>
      <c r="F34" s="2435"/>
      <c r="G34" s="2435"/>
      <c r="H34" s="2435"/>
      <c r="I34" s="2434"/>
    </row>
    <row r="35" spans="1:9" x14ac:dyDescent="0.25">
      <c r="A35" s="2434"/>
      <c r="B35" s="2434"/>
      <c r="C35" s="2434"/>
      <c r="D35" s="2434"/>
      <c r="E35" s="2435"/>
      <c r="F35" s="2435"/>
      <c r="G35" s="2435"/>
      <c r="H35" s="2435"/>
      <c r="I35" s="2434"/>
    </row>
    <row r="36" spans="1:9" x14ac:dyDescent="0.25">
      <c r="A36" s="2398" t="s">
        <v>67</v>
      </c>
      <c r="B36" s="2394"/>
      <c r="C36" s="2394"/>
      <c r="D36" s="2394"/>
      <c r="E36" s="2394"/>
      <c r="F36" s="2394"/>
      <c r="G36" s="2394"/>
      <c r="H36" s="2394"/>
      <c r="I36" s="2394"/>
    </row>
    <row r="37" spans="1:9" x14ac:dyDescent="0.25">
      <c r="A37" s="2395" t="s">
        <v>68</v>
      </c>
      <c r="B37" s="2398"/>
      <c r="C37" s="2398"/>
      <c r="D37" s="2446"/>
      <c r="E37" s="2398"/>
      <c r="F37" s="2398"/>
      <c r="G37" s="2398"/>
      <c r="H37" s="2398"/>
      <c r="I37" s="2398"/>
    </row>
    <row r="38" spans="1:9" x14ac:dyDescent="0.25">
      <c r="A38" s="2399" t="s">
        <v>69</v>
      </c>
      <c r="B38" s="2403" t="s">
        <v>70</v>
      </c>
      <c r="C38" s="2399" t="s">
        <v>71</v>
      </c>
      <c r="D38" s="2447" t="s">
        <v>72</v>
      </c>
      <c r="E38" s="2399" t="s">
        <v>73</v>
      </c>
      <c r="F38" s="2447" t="s">
        <v>74</v>
      </c>
      <c r="G38" s="2436" t="s">
        <v>75</v>
      </c>
      <c r="H38" s="2448" t="s">
        <v>15</v>
      </c>
      <c r="I38" s="2438" t="s">
        <v>19</v>
      </c>
    </row>
    <row r="39" spans="1:9" x14ac:dyDescent="0.25">
      <c r="A39" s="2400"/>
      <c r="B39" s="2449" t="s">
        <v>77</v>
      </c>
      <c r="C39" s="2400" t="s">
        <v>78</v>
      </c>
      <c r="D39" s="2434" t="s">
        <v>79</v>
      </c>
      <c r="E39" s="2400" t="s">
        <v>80</v>
      </c>
      <c r="F39" s="2434" t="s">
        <v>81</v>
      </c>
      <c r="G39" s="2439" t="s">
        <v>82</v>
      </c>
      <c r="H39" s="2415" t="s">
        <v>25</v>
      </c>
      <c r="I39" s="2450" t="s">
        <v>84</v>
      </c>
    </row>
    <row r="40" spans="1:9" x14ac:dyDescent="0.25">
      <c r="A40" s="2400"/>
      <c r="B40" s="2439"/>
      <c r="C40" s="2400"/>
      <c r="D40" s="2434"/>
      <c r="E40" s="2400"/>
      <c r="F40" s="2434" t="s">
        <v>85</v>
      </c>
      <c r="G40" s="2439" t="s">
        <v>86</v>
      </c>
      <c r="H40" s="2415" t="s">
        <v>30</v>
      </c>
      <c r="I40" s="2450" t="s">
        <v>220</v>
      </c>
    </row>
    <row r="41" spans="1:9" x14ac:dyDescent="0.25">
      <c r="A41" s="2399">
        <v>1</v>
      </c>
      <c r="B41" s="2399" t="s">
        <v>501</v>
      </c>
      <c r="C41" s="2405">
        <v>0</v>
      </c>
      <c r="D41" s="2448">
        <v>-1171.3599999999999</v>
      </c>
      <c r="E41" s="2447">
        <v>0</v>
      </c>
      <c r="F41" s="2436">
        <v>344.1</v>
      </c>
      <c r="G41" s="2436">
        <v>0</v>
      </c>
      <c r="H41" s="2448">
        <v>-827.25999999999988</v>
      </c>
      <c r="I41" s="2451">
        <v>-827.25999999999988</v>
      </c>
    </row>
    <row r="42" spans="1:9" x14ac:dyDescent="0.25">
      <c r="A42" s="2416"/>
      <c r="B42" s="2416" t="s">
        <v>203</v>
      </c>
      <c r="C42" s="2409"/>
      <c r="D42" s="2416"/>
      <c r="E42" s="2452"/>
      <c r="F42" s="2440"/>
      <c r="G42" s="2440"/>
      <c r="H42" s="2419" t="s">
        <v>69</v>
      </c>
      <c r="I42" s="2443"/>
    </row>
    <row r="43" spans="1:9" x14ac:dyDescent="0.25">
      <c r="A43" s="2402">
        <v>2</v>
      </c>
      <c r="B43" s="2402" t="s">
        <v>88</v>
      </c>
      <c r="C43" s="2428">
        <v>25.1</v>
      </c>
      <c r="D43" s="2424">
        <v>-94849.67</v>
      </c>
      <c r="E43" s="2453">
        <v>501944.06</v>
      </c>
      <c r="F43" s="2454">
        <v>500100.5</v>
      </c>
      <c r="G43" s="2455">
        <v>501944.06</v>
      </c>
      <c r="H43" s="2424">
        <v>-96693.229999999981</v>
      </c>
      <c r="I43" s="2445">
        <v>-96693.229999999981</v>
      </c>
    </row>
    <row r="44" spans="1:9" x14ac:dyDescent="0.25">
      <c r="A44" s="2402">
        <v>3</v>
      </c>
      <c r="B44" s="2402" t="s">
        <v>91</v>
      </c>
      <c r="C44" s="2428">
        <v>1914.46</v>
      </c>
      <c r="D44" s="2424">
        <v>-452248.7</v>
      </c>
      <c r="E44" s="2401">
        <v>1603561.24</v>
      </c>
      <c r="F44" s="2454">
        <v>1563432.76</v>
      </c>
      <c r="G44" s="2440">
        <v>1603561.24</v>
      </c>
      <c r="H44" s="2419">
        <v>-492377.17999999993</v>
      </c>
      <c r="I44" s="2445">
        <v>-492377.17999999993</v>
      </c>
    </row>
    <row r="45" spans="1:9" x14ac:dyDescent="0.25">
      <c r="A45" s="2395" t="s">
        <v>763</v>
      </c>
      <c r="B45" s="2397"/>
      <c r="C45" s="2397"/>
      <c r="D45" s="2397"/>
      <c r="E45" s="2397"/>
      <c r="F45" s="2397"/>
      <c r="G45" s="2397"/>
      <c r="H45" s="2397"/>
      <c r="I45" s="2397"/>
    </row>
    <row r="46" spans="1:9" x14ac:dyDescent="0.25">
      <c r="A46" s="2398" t="s">
        <v>764</v>
      </c>
      <c r="B46" s="2397"/>
      <c r="C46" s="2397"/>
      <c r="D46" s="2397"/>
      <c r="E46" s="2397"/>
      <c r="F46" s="2397"/>
      <c r="G46" s="2397"/>
      <c r="H46" s="2397"/>
      <c r="I46" s="2397"/>
    </row>
    <row r="47" spans="1:9" x14ac:dyDescent="0.25">
      <c r="A47" s="2399" t="s">
        <v>12</v>
      </c>
      <c r="B47" s="2399" t="s">
        <v>94</v>
      </c>
      <c r="C47" s="2447" t="s">
        <v>95</v>
      </c>
      <c r="D47" s="2447"/>
      <c r="E47" s="2447"/>
      <c r="F47" s="2436" t="s">
        <v>765</v>
      </c>
      <c r="G47" s="2447"/>
      <c r="H47" s="2438"/>
      <c r="I47" s="2399" t="s">
        <v>97</v>
      </c>
    </row>
    <row r="48" spans="1:9" x14ac:dyDescent="0.25">
      <c r="A48" s="2400" t="s">
        <v>98</v>
      </c>
      <c r="B48" s="2400" t="s">
        <v>99</v>
      </c>
      <c r="C48" s="2434"/>
      <c r="D48" s="2434"/>
      <c r="E48" s="2434"/>
      <c r="F48" s="2439" t="s">
        <v>766</v>
      </c>
      <c r="G48" s="2434"/>
      <c r="H48" s="2450"/>
      <c r="I48" s="2400" t="s">
        <v>101</v>
      </c>
    </row>
    <row r="49" spans="1:9" x14ac:dyDescent="0.25">
      <c r="A49" s="2400"/>
      <c r="B49" s="2416"/>
      <c r="C49" s="2434"/>
      <c r="D49" s="2434"/>
      <c r="E49" s="2434"/>
      <c r="F49" s="2439" t="s">
        <v>242</v>
      </c>
      <c r="G49" s="2434"/>
      <c r="H49" s="2450"/>
      <c r="I49" s="2400"/>
    </row>
    <row r="50" spans="1:9" x14ac:dyDescent="0.25">
      <c r="A50" s="2456" t="s">
        <v>103</v>
      </c>
      <c r="B50" s="2431"/>
      <c r="C50" s="2405" t="s">
        <v>104</v>
      </c>
      <c r="D50" s="2405"/>
      <c r="E50" s="2405"/>
      <c r="F50" s="2436"/>
      <c r="G50" s="2447"/>
      <c r="H50" s="2438"/>
      <c r="I50" s="2399"/>
    </row>
    <row r="51" spans="1:9" x14ac:dyDescent="0.25">
      <c r="A51" s="2457"/>
      <c r="B51" s="2400"/>
      <c r="C51" s="2434" t="s">
        <v>55</v>
      </c>
      <c r="D51" s="2434"/>
      <c r="E51" s="2434"/>
      <c r="F51" s="2439" t="s">
        <v>69</v>
      </c>
      <c r="G51" s="2434"/>
      <c r="H51" s="2450" t="s">
        <v>69</v>
      </c>
      <c r="I51" s="2400" t="s">
        <v>69</v>
      </c>
    </row>
    <row r="52" spans="1:9" x14ac:dyDescent="0.25">
      <c r="A52" s="2457" t="s">
        <v>105</v>
      </c>
      <c r="B52" s="2458">
        <v>42548</v>
      </c>
      <c r="C52" s="2434" t="s">
        <v>767</v>
      </c>
      <c r="D52" s="2434"/>
      <c r="E52" s="2434"/>
      <c r="F52" s="2439"/>
      <c r="G52" s="2435">
        <v>2.777115117891817</v>
      </c>
      <c r="H52" s="2450"/>
      <c r="I52" s="2400">
        <v>12614.49</v>
      </c>
    </row>
    <row r="53" spans="1:9" x14ac:dyDescent="0.25">
      <c r="A53" s="2457" t="s">
        <v>38</v>
      </c>
      <c r="B53" s="2458">
        <v>42697</v>
      </c>
      <c r="C53" s="2434" t="s">
        <v>768</v>
      </c>
      <c r="D53" s="2434"/>
      <c r="E53" s="2434"/>
      <c r="F53" s="2439"/>
      <c r="G53" s="2435">
        <v>1.3000990687537148</v>
      </c>
      <c r="H53" s="2450"/>
      <c r="I53" s="2400">
        <v>5905.44</v>
      </c>
    </row>
    <row r="54" spans="1:9" x14ac:dyDescent="0.25">
      <c r="A54" s="2457" t="s">
        <v>40</v>
      </c>
      <c r="B54" s="2458"/>
      <c r="C54" s="2434"/>
      <c r="D54" s="2434"/>
      <c r="E54" s="2434"/>
      <c r="F54" s="2439"/>
      <c r="G54" s="2435">
        <v>0</v>
      </c>
      <c r="H54" s="2450"/>
      <c r="I54" s="2400"/>
    </row>
    <row r="55" spans="1:9" x14ac:dyDescent="0.25">
      <c r="A55" s="2457"/>
      <c r="B55" s="2400"/>
      <c r="C55" s="2398" t="s">
        <v>111</v>
      </c>
      <c r="D55" s="2398"/>
      <c r="E55" s="2398"/>
      <c r="F55" s="2449"/>
      <c r="G55" s="2459">
        <v>4.0772141866455316</v>
      </c>
      <c r="H55" s="2460"/>
      <c r="I55" s="2431">
        <v>18519.93</v>
      </c>
    </row>
    <row r="56" spans="1:9" x14ac:dyDescent="0.25">
      <c r="A56" s="2399"/>
      <c r="B56" s="2399"/>
      <c r="C56" s="2403"/>
      <c r="D56" s="2405"/>
      <c r="E56" s="2461"/>
      <c r="F56" s="2403"/>
      <c r="G56" s="2405"/>
      <c r="H56" s="2461"/>
      <c r="I56" s="2404"/>
    </row>
    <row r="57" spans="1:9" x14ac:dyDescent="0.25">
      <c r="A57" s="2399" t="s">
        <v>46</v>
      </c>
      <c r="B57" s="2405" t="s">
        <v>112</v>
      </c>
      <c r="C57" s="2403" t="s">
        <v>113</v>
      </c>
      <c r="D57" s="2447"/>
      <c r="E57" s="2438"/>
      <c r="F57" s="2436" t="s">
        <v>114</v>
      </c>
      <c r="G57" s="2447"/>
      <c r="H57" s="2438"/>
      <c r="I57" s="2399"/>
    </row>
    <row r="58" spans="1:9" x14ac:dyDescent="0.25">
      <c r="A58" s="2457" t="s">
        <v>167</v>
      </c>
      <c r="B58" s="2462"/>
      <c r="C58" s="2439" t="s">
        <v>69</v>
      </c>
      <c r="D58" s="2434"/>
      <c r="E58" s="2450"/>
      <c r="F58" s="2439"/>
      <c r="G58" s="2435">
        <v>0</v>
      </c>
      <c r="H58" s="2450"/>
      <c r="I58" s="2400" t="s">
        <v>69</v>
      </c>
    </row>
    <row r="59" spans="1:9" x14ac:dyDescent="0.25">
      <c r="A59" s="2463"/>
      <c r="B59" s="2452" t="s">
        <v>112</v>
      </c>
      <c r="C59" s="2440" t="s">
        <v>111</v>
      </c>
      <c r="D59" s="2452"/>
      <c r="E59" s="2443"/>
      <c r="F59" s="2440" t="s">
        <v>69</v>
      </c>
      <c r="G59" s="2464">
        <v>0</v>
      </c>
      <c r="H59" s="2465"/>
      <c r="I59" s="2408">
        <v>0</v>
      </c>
    </row>
    <row r="60" spans="1:9" x14ac:dyDescent="0.25">
      <c r="A60" s="2397" t="s">
        <v>769</v>
      </c>
      <c r="B60" s="2397"/>
      <c r="C60" s="2397"/>
      <c r="D60" s="2397" t="s">
        <v>116</v>
      </c>
      <c r="E60" s="2397"/>
      <c r="F60" s="2397" t="s">
        <v>117</v>
      </c>
      <c r="G60" s="2394"/>
      <c r="H60" s="2397" t="s">
        <v>118</v>
      </c>
      <c r="I60" s="2397" t="s">
        <v>119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L34" sqref="L34"/>
    </sheetView>
  </sheetViews>
  <sheetFormatPr defaultRowHeight="15" x14ac:dyDescent="0.25"/>
  <cols>
    <col min="2" max="2" width="35.5703125" bestFit="1" customWidth="1"/>
    <col min="9" max="9" width="20.85546875" bestFit="1" customWidth="1"/>
  </cols>
  <sheetData>
    <row r="1" spans="1:9" x14ac:dyDescent="0.25">
      <c r="A1" s="2467" t="s">
        <v>0</v>
      </c>
      <c r="B1" s="2467"/>
      <c r="C1" s="2467"/>
      <c r="D1" s="2467"/>
      <c r="E1" s="2467"/>
      <c r="F1" s="2467"/>
      <c r="G1" s="2467"/>
      <c r="H1" s="2467"/>
      <c r="I1" s="2467"/>
    </row>
    <row r="2" spans="1:9" x14ac:dyDescent="0.25">
      <c r="A2" s="2467" t="s">
        <v>1</v>
      </c>
      <c r="B2" s="2467"/>
      <c r="C2" s="2467"/>
      <c r="D2" s="2467"/>
      <c r="E2" s="2467"/>
      <c r="F2" s="2467"/>
      <c r="G2" s="2467"/>
      <c r="H2" s="2467"/>
      <c r="I2" s="2468"/>
    </row>
    <row r="3" spans="1:9" x14ac:dyDescent="0.25">
      <c r="A3" s="2467" t="s">
        <v>2</v>
      </c>
      <c r="B3" s="2467"/>
      <c r="C3" s="2467"/>
      <c r="D3" s="2467"/>
      <c r="E3" s="2467"/>
      <c r="F3" s="2467"/>
      <c r="G3" s="2467"/>
      <c r="H3" s="2467"/>
      <c r="I3" s="2467"/>
    </row>
    <row r="4" spans="1:9" x14ac:dyDescent="0.25">
      <c r="A4" s="2467" t="s">
        <v>3</v>
      </c>
      <c r="B4" s="2467"/>
      <c r="C4" s="2467"/>
      <c r="D4" s="2467"/>
      <c r="E4" s="2467"/>
      <c r="F4" s="2467"/>
      <c r="G4" s="2467"/>
      <c r="H4" s="2467"/>
      <c r="I4" s="2467"/>
    </row>
    <row r="5" spans="1:9" x14ac:dyDescent="0.25">
      <c r="A5" s="2467" t="s">
        <v>4</v>
      </c>
      <c r="B5" s="2469"/>
      <c r="C5" s="2469"/>
      <c r="D5" s="2469"/>
      <c r="E5" s="2469"/>
      <c r="F5" s="2469"/>
      <c r="G5" s="2469"/>
      <c r="H5" s="2469"/>
      <c r="I5" s="2469"/>
    </row>
    <row r="6" spans="1:9" x14ac:dyDescent="0.25">
      <c r="A6" s="2467" t="s">
        <v>770</v>
      </c>
      <c r="B6" s="2467"/>
      <c r="C6" s="2467"/>
      <c r="D6" s="2467"/>
      <c r="E6" s="2469"/>
      <c r="F6" s="2469"/>
      <c r="G6" s="2469"/>
      <c r="H6" s="2469"/>
      <c r="I6" s="2469"/>
    </row>
    <row r="7" spans="1:9" x14ac:dyDescent="0.25">
      <c r="A7" s="2469" t="s">
        <v>771</v>
      </c>
      <c r="B7" s="2469"/>
      <c r="C7" s="2469"/>
      <c r="D7" s="2469"/>
      <c r="E7" s="2469"/>
      <c r="F7" s="2469"/>
      <c r="G7" s="2469"/>
      <c r="H7" s="2469"/>
      <c r="I7" s="2469"/>
    </row>
    <row r="8" spans="1:9" x14ac:dyDescent="0.25">
      <c r="A8" s="2469" t="s">
        <v>772</v>
      </c>
      <c r="B8" s="2469"/>
      <c r="C8" s="2469"/>
      <c r="D8" s="2469"/>
      <c r="E8" s="2469"/>
      <c r="F8" s="2469"/>
      <c r="G8" s="2469"/>
      <c r="H8" s="2469"/>
      <c r="I8" s="2469"/>
    </row>
    <row r="9" spans="1:9" x14ac:dyDescent="0.25">
      <c r="A9" s="2469" t="s">
        <v>256</v>
      </c>
      <c r="B9" s="2469"/>
      <c r="C9" s="2469"/>
      <c r="D9" s="2469"/>
      <c r="E9" s="2469"/>
      <c r="F9" s="2469"/>
      <c r="G9" s="2469"/>
      <c r="H9" s="2469"/>
      <c r="I9" s="2469"/>
    </row>
    <row r="10" spans="1:9" x14ac:dyDescent="0.25">
      <c r="A10" s="2467" t="s">
        <v>9</v>
      </c>
      <c r="B10" s="2467"/>
      <c r="C10" s="2467"/>
      <c r="D10" s="2467"/>
      <c r="E10" s="2467"/>
      <c r="F10" s="2467"/>
      <c r="G10" s="2467"/>
      <c r="H10" s="2467"/>
      <c r="I10" s="2467"/>
    </row>
    <row r="11" spans="1:9" x14ac:dyDescent="0.25">
      <c r="A11" s="2467" t="s">
        <v>10</v>
      </c>
      <c r="B11" s="2467"/>
      <c r="C11" s="2467"/>
      <c r="D11" s="2467"/>
      <c r="E11" s="2467"/>
      <c r="F11" s="2467"/>
      <c r="G11" s="2467"/>
      <c r="H11" s="2467"/>
      <c r="I11" s="2467"/>
    </row>
    <row r="12" spans="1:9" x14ac:dyDescent="0.25">
      <c r="A12" s="2470" t="s">
        <v>11</v>
      </c>
      <c r="B12" s="2467"/>
      <c r="C12" s="2467"/>
      <c r="D12" s="2467"/>
      <c r="E12" s="2467"/>
      <c r="F12" s="2467"/>
      <c r="G12" s="2467"/>
      <c r="H12" s="2467"/>
      <c r="I12" s="2467"/>
    </row>
    <row r="13" spans="1:9" x14ac:dyDescent="0.25">
      <c r="A13" s="2471" t="s">
        <v>12</v>
      </c>
      <c r="B13" s="2471" t="s">
        <v>13</v>
      </c>
      <c r="C13" s="2471" t="s">
        <v>14</v>
      </c>
      <c r="D13" s="2471" t="s">
        <v>15</v>
      </c>
      <c r="E13" s="2471" t="s">
        <v>16</v>
      </c>
      <c r="F13" s="2471" t="s">
        <v>17</v>
      </c>
      <c r="G13" s="2471" t="s">
        <v>18</v>
      </c>
      <c r="H13" s="2471" t="s">
        <v>15</v>
      </c>
      <c r="I13" s="2471" t="s">
        <v>19</v>
      </c>
    </row>
    <row r="14" spans="1:9" x14ac:dyDescent="0.25">
      <c r="A14" s="2472" t="s">
        <v>20</v>
      </c>
      <c r="B14" s="2472"/>
      <c r="C14" s="2472" t="s">
        <v>127</v>
      </c>
      <c r="D14" s="2472" t="s">
        <v>22</v>
      </c>
      <c r="E14" s="2472" t="s">
        <v>23</v>
      </c>
      <c r="F14" s="2472" t="s">
        <v>23</v>
      </c>
      <c r="G14" s="2472" t="s">
        <v>24</v>
      </c>
      <c r="H14" s="2472" t="s">
        <v>25</v>
      </c>
      <c r="I14" s="2472" t="s">
        <v>522</v>
      </c>
    </row>
    <row r="15" spans="1:9" x14ac:dyDescent="0.25">
      <c r="A15" s="2472"/>
      <c r="B15" s="2472"/>
      <c r="C15" s="2472" t="s">
        <v>27</v>
      </c>
      <c r="D15" s="2472" t="s">
        <v>28</v>
      </c>
      <c r="E15" s="2472"/>
      <c r="F15" s="2472"/>
      <c r="G15" s="2472" t="s">
        <v>29</v>
      </c>
      <c r="H15" s="2472" t="s">
        <v>30</v>
      </c>
      <c r="I15" s="2472" t="s">
        <v>523</v>
      </c>
    </row>
    <row r="16" spans="1:9" x14ac:dyDescent="0.25">
      <c r="A16" s="2472"/>
      <c r="B16" s="2472"/>
      <c r="C16" s="2472" t="s">
        <v>651</v>
      </c>
      <c r="D16" s="2472" t="s">
        <v>33</v>
      </c>
      <c r="E16" s="2472" t="s">
        <v>33</v>
      </c>
      <c r="F16" s="2472" t="s">
        <v>33</v>
      </c>
      <c r="G16" s="2472" t="s">
        <v>33</v>
      </c>
      <c r="H16" s="2472" t="s">
        <v>33</v>
      </c>
      <c r="I16" s="2472" t="s">
        <v>773</v>
      </c>
    </row>
    <row r="17" spans="1:9" x14ac:dyDescent="0.25">
      <c r="A17" s="2473">
        <v>1</v>
      </c>
      <c r="B17" s="2474">
        <v>2</v>
      </c>
      <c r="C17" s="2475">
        <v>3</v>
      </c>
      <c r="D17" s="2474">
        <v>4</v>
      </c>
      <c r="E17" s="2475">
        <v>5</v>
      </c>
      <c r="F17" s="2474">
        <v>6</v>
      </c>
      <c r="G17" s="2475">
        <v>7</v>
      </c>
      <c r="H17" s="2474">
        <v>8</v>
      </c>
      <c r="I17" s="2471">
        <v>9</v>
      </c>
    </row>
    <row r="18" spans="1:9" x14ac:dyDescent="0.25">
      <c r="A18" s="2476">
        <v>1</v>
      </c>
      <c r="B18" s="2477" t="s">
        <v>176</v>
      </c>
      <c r="C18" s="2478" t="s">
        <v>69</v>
      </c>
      <c r="D18" s="2476"/>
      <c r="E18" s="2479" t="s">
        <v>69</v>
      </c>
      <c r="F18" s="2477" t="s">
        <v>69</v>
      </c>
      <c r="G18" s="2476"/>
      <c r="H18" s="2476" t="s">
        <v>69</v>
      </c>
      <c r="I18" s="2479" t="s">
        <v>69</v>
      </c>
    </row>
    <row r="19" spans="1:9" x14ac:dyDescent="0.25">
      <c r="A19" s="2480"/>
      <c r="B19" s="2481" t="s">
        <v>177</v>
      </c>
      <c r="C19" s="2482">
        <v>4.25</v>
      </c>
      <c r="D19" s="2483">
        <v>-551.66999999999996</v>
      </c>
      <c r="E19" s="2483">
        <v>805.32</v>
      </c>
      <c r="F19" s="2483">
        <v>4929.47</v>
      </c>
      <c r="G19" s="2484">
        <v>805.32</v>
      </c>
      <c r="H19" s="2484">
        <v>3572.48</v>
      </c>
      <c r="I19" s="2483"/>
    </row>
    <row r="20" spans="1:9" x14ac:dyDescent="0.25">
      <c r="A20" s="2472" t="s">
        <v>36</v>
      </c>
      <c r="B20" s="2485" t="s">
        <v>37</v>
      </c>
      <c r="C20" s="2486">
        <v>2.65</v>
      </c>
      <c r="D20" s="2487"/>
      <c r="E20" s="2488">
        <v>499.29840000000002</v>
      </c>
      <c r="F20" s="2488">
        <v>3056.2714000000001</v>
      </c>
      <c r="G20" s="2489">
        <v>499.29840000000002</v>
      </c>
      <c r="H20" s="2487"/>
      <c r="I20" s="2490"/>
    </row>
    <row r="21" spans="1:9" x14ac:dyDescent="0.25">
      <c r="A21" s="2491" t="s">
        <v>38</v>
      </c>
      <c r="B21" s="2471" t="s">
        <v>39</v>
      </c>
      <c r="C21" s="2492">
        <v>1.33</v>
      </c>
      <c r="D21" s="2493"/>
      <c r="E21" s="2494">
        <v>257.70240000000001</v>
      </c>
      <c r="F21" s="2494">
        <v>1577.4304000000002</v>
      </c>
      <c r="G21" s="2493">
        <v>257.70240000000001</v>
      </c>
      <c r="H21" s="2493"/>
      <c r="I21" s="2494"/>
    </row>
    <row r="22" spans="1:9" x14ac:dyDescent="0.25">
      <c r="A22" s="2491" t="s">
        <v>40</v>
      </c>
      <c r="B22" s="2471" t="s">
        <v>41</v>
      </c>
      <c r="C22" s="2492">
        <v>0.27</v>
      </c>
      <c r="D22" s="2495"/>
      <c r="E22" s="2496">
        <v>48.319200000000002</v>
      </c>
      <c r="F22" s="2496">
        <v>295.76819999999998</v>
      </c>
      <c r="G22" s="2497">
        <v>48.319200000000002</v>
      </c>
      <c r="H22" s="2495"/>
      <c r="I22" s="2496"/>
    </row>
    <row r="23" spans="1:9" x14ac:dyDescent="0.25">
      <c r="A23" s="2491" t="s">
        <v>42</v>
      </c>
      <c r="B23" s="2474" t="s">
        <v>43</v>
      </c>
      <c r="C23" s="2497">
        <v>0</v>
      </c>
      <c r="D23" s="2495"/>
      <c r="E23" s="2496">
        <v>0</v>
      </c>
      <c r="F23" s="2496">
        <v>0</v>
      </c>
      <c r="G23" s="2495">
        <v>0</v>
      </c>
      <c r="H23" s="2496"/>
      <c r="I23" s="2496"/>
    </row>
    <row r="24" spans="1:9" x14ac:dyDescent="0.25">
      <c r="A24" s="2498" t="s">
        <v>46</v>
      </c>
      <c r="B24" s="2498" t="s">
        <v>47</v>
      </c>
      <c r="C24" s="2498">
        <v>2.98</v>
      </c>
      <c r="D24" s="2499">
        <v>-939.63</v>
      </c>
      <c r="E24" s="2498">
        <v>733.98</v>
      </c>
      <c r="F24" s="2498">
        <v>3646.64</v>
      </c>
      <c r="G24" s="2500">
        <v>733.98</v>
      </c>
      <c r="H24" s="2501">
        <v>1973.0299999999997</v>
      </c>
      <c r="I24" s="2502"/>
    </row>
    <row r="25" spans="1:9" x14ac:dyDescent="0.25">
      <c r="A25" s="2477" t="s">
        <v>48</v>
      </c>
      <c r="B25" s="2481" t="s">
        <v>199</v>
      </c>
      <c r="C25" s="2481">
        <v>1.24</v>
      </c>
      <c r="D25" s="2480">
        <v>5636.76</v>
      </c>
      <c r="E25" s="2503">
        <v>238.32</v>
      </c>
      <c r="F25" s="2481">
        <v>1450.84</v>
      </c>
      <c r="G25" s="2481">
        <v>0</v>
      </c>
      <c r="H25" s="2480">
        <v>7087.6</v>
      </c>
      <c r="I25" s="2499"/>
    </row>
    <row r="26" spans="1:9" x14ac:dyDescent="0.25">
      <c r="A26" s="2498" t="s">
        <v>52</v>
      </c>
      <c r="B26" s="2481" t="s">
        <v>727</v>
      </c>
      <c r="C26" s="2504">
        <v>0</v>
      </c>
      <c r="D26" s="2504">
        <v>0</v>
      </c>
      <c r="E26" s="2498">
        <v>0</v>
      </c>
      <c r="F26" s="2498">
        <v>0</v>
      </c>
      <c r="G26" s="2498">
        <v>0</v>
      </c>
      <c r="H26" s="2498"/>
      <c r="I26" s="2499"/>
    </row>
    <row r="27" spans="1:9" x14ac:dyDescent="0.25">
      <c r="A27" s="2474"/>
      <c r="B27" s="2474" t="s">
        <v>143</v>
      </c>
      <c r="C27" s="2475">
        <v>0</v>
      </c>
      <c r="D27" s="2473">
        <v>0</v>
      </c>
      <c r="E27" s="2474">
        <v>0</v>
      </c>
      <c r="F27" s="2474">
        <v>0</v>
      </c>
      <c r="G27" s="2474">
        <v>0</v>
      </c>
      <c r="H27" s="2473"/>
      <c r="I27" s="2496"/>
    </row>
    <row r="28" spans="1:9" x14ac:dyDescent="0.25">
      <c r="A28" s="2467" t="s">
        <v>56</v>
      </c>
      <c r="B28" s="2467"/>
      <c r="C28" s="2467"/>
      <c r="D28" s="2505"/>
      <c r="E28" s="2467"/>
      <c r="F28" s="2467"/>
      <c r="G28" s="2469"/>
      <c r="H28" s="2469"/>
      <c r="I28" s="2469"/>
    </row>
    <row r="29" spans="1:9" x14ac:dyDescent="0.25">
      <c r="A29" s="2470" t="s">
        <v>67</v>
      </c>
      <c r="B29" s="2466"/>
      <c r="C29" s="2466"/>
      <c r="D29" s="2466"/>
      <c r="E29" s="2466"/>
      <c r="F29" s="2466"/>
      <c r="G29" s="2466"/>
      <c r="H29" s="2466"/>
      <c r="I29" s="2466"/>
    </row>
    <row r="30" spans="1:9" x14ac:dyDescent="0.25">
      <c r="A30" s="2467" t="s">
        <v>68</v>
      </c>
      <c r="B30" s="2470"/>
      <c r="C30" s="2470"/>
      <c r="D30" s="2506"/>
      <c r="E30" s="2470"/>
      <c r="F30" s="2470"/>
      <c r="G30" s="2470"/>
      <c r="H30" s="2470"/>
      <c r="I30" s="2470"/>
    </row>
    <row r="31" spans="1:9" x14ac:dyDescent="0.25">
      <c r="A31" s="2471" t="s">
        <v>69</v>
      </c>
      <c r="B31" s="2507" t="s">
        <v>70</v>
      </c>
      <c r="C31" s="2471" t="s">
        <v>71</v>
      </c>
      <c r="D31" s="2507" t="s">
        <v>72</v>
      </c>
      <c r="E31" s="2471" t="s">
        <v>73</v>
      </c>
      <c r="F31" s="2507" t="s">
        <v>74</v>
      </c>
      <c r="G31" s="2508" t="s">
        <v>75</v>
      </c>
      <c r="H31" s="2494" t="s">
        <v>15</v>
      </c>
      <c r="I31" s="2509" t="s">
        <v>19</v>
      </c>
    </row>
    <row r="32" spans="1:9" x14ac:dyDescent="0.25">
      <c r="A32" s="2472"/>
      <c r="B32" s="2510" t="s">
        <v>77</v>
      </c>
      <c r="C32" s="2472" t="s">
        <v>78</v>
      </c>
      <c r="D32" s="2510" t="s">
        <v>79</v>
      </c>
      <c r="E32" s="2472" t="s">
        <v>80</v>
      </c>
      <c r="F32" s="2510" t="s">
        <v>81</v>
      </c>
      <c r="G32" s="2511" t="s">
        <v>82</v>
      </c>
      <c r="H32" s="2490" t="s">
        <v>25</v>
      </c>
      <c r="I32" s="2512" t="s">
        <v>84</v>
      </c>
    </row>
    <row r="33" spans="1:9" x14ac:dyDescent="0.25">
      <c r="A33" s="2472"/>
      <c r="B33" s="2510"/>
      <c r="C33" s="2472"/>
      <c r="D33" s="2510"/>
      <c r="E33" s="2472"/>
      <c r="F33" s="2510" t="s">
        <v>85</v>
      </c>
      <c r="G33" s="2511" t="s">
        <v>86</v>
      </c>
      <c r="H33" s="2490" t="s">
        <v>30</v>
      </c>
      <c r="I33" s="2512" t="s">
        <v>151</v>
      </c>
    </row>
    <row r="34" spans="1:9" x14ac:dyDescent="0.25">
      <c r="A34" s="2471">
        <v>1</v>
      </c>
      <c r="B34" s="2471" t="s">
        <v>774</v>
      </c>
      <c r="C34" s="2478">
        <v>0</v>
      </c>
      <c r="D34" s="2471">
        <v>-122.97</v>
      </c>
      <c r="E34" s="2507">
        <v>0</v>
      </c>
      <c r="F34" s="2471">
        <v>0</v>
      </c>
      <c r="G34" s="2507">
        <v>0</v>
      </c>
      <c r="H34" s="2471">
        <v>-122.97</v>
      </c>
      <c r="I34" s="2509">
        <v>-122.97</v>
      </c>
    </row>
    <row r="35" spans="1:9" x14ac:dyDescent="0.25">
      <c r="A35" s="2472"/>
      <c r="B35" s="2472" t="s">
        <v>203</v>
      </c>
      <c r="C35" s="2470"/>
      <c r="D35" s="2472"/>
      <c r="E35" s="2510"/>
      <c r="F35" s="2472"/>
      <c r="G35" s="2510"/>
      <c r="H35" s="2472"/>
      <c r="I35" s="2512"/>
    </row>
    <row r="36" spans="1:9" x14ac:dyDescent="0.25">
      <c r="A36" s="2474">
        <v>2</v>
      </c>
      <c r="B36" s="2474" t="s">
        <v>88</v>
      </c>
      <c r="C36" s="2500">
        <v>25.1</v>
      </c>
      <c r="D36" s="2474">
        <v>-3986.28</v>
      </c>
      <c r="E36" s="2513">
        <v>413.39</v>
      </c>
      <c r="F36" s="2474">
        <v>1598.22</v>
      </c>
      <c r="G36" s="2513">
        <v>413.39</v>
      </c>
      <c r="H36" s="2474">
        <v>-2801.4500000000003</v>
      </c>
      <c r="I36" s="2474">
        <v>-2801.4500000000003</v>
      </c>
    </row>
    <row r="37" spans="1:9" x14ac:dyDescent="0.25">
      <c r="A37" s="2467" t="s">
        <v>204</v>
      </c>
      <c r="B37" s="2467"/>
      <c r="C37" s="2467"/>
      <c r="D37" s="2467"/>
      <c r="E37" s="2467"/>
      <c r="F37" s="2467"/>
      <c r="G37" s="2467"/>
      <c r="H37" s="2467"/>
      <c r="I37" s="2467"/>
    </row>
    <row r="38" spans="1:9" x14ac:dyDescent="0.25">
      <c r="A38" s="2470" t="s">
        <v>205</v>
      </c>
      <c r="B38" s="2467"/>
      <c r="C38" s="2467"/>
      <c r="D38" s="2467"/>
      <c r="E38" s="2467"/>
      <c r="F38" s="2467"/>
      <c r="G38" s="2467"/>
      <c r="H38" s="2467"/>
      <c r="I38" s="2467"/>
    </row>
    <row r="39" spans="1:9" x14ac:dyDescent="0.25">
      <c r="A39" s="2508" t="s">
        <v>12</v>
      </c>
      <c r="B39" s="2471" t="s">
        <v>94</v>
      </c>
      <c r="C39" s="2507" t="s">
        <v>95</v>
      </c>
      <c r="D39" s="2507"/>
      <c r="E39" s="2507"/>
      <c r="F39" s="2508" t="s">
        <v>206</v>
      </c>
      <c r="G39" s="2507"/>
      <c r="H39" s="2509"/>
      <c r="I39" s="2471" t="s">
        <v>97</v>
      </c>
    </row>
    <row r="40" spans="1:9" x14ac:dyDescent="0.25">
      <c r="A40" s="2511" t="s">
        <v>98</v>
      </c>
      <c r="B40" s="2472" t="s">
        <v>99</v>
      </c>
      <c r="C40" s="2510"/>
      <c r="D40" s="2510"/>
      <c r="E40" s="2510"/>
      <c r="F40" s="2511" t="s">
        <v>207</v>
      </c>
      <c r="G40" s="2510"/>
      <c r="H40" s="2512"/>
      <c r="I40" s="2472" t="s">
        <v>101</v>
      </c>
    </row>
    <row r="41" spans="1:9" x14ac:dyDescent="0.25">
      <c r="A41" s="2511"/>
      <c r="B41" s="2472"/>
      <c r="C41" s="2510"/>
      <c r="D41" s="2510"/>
      <c r="E41" s="2510"/>
      <c r="F41" s="2511" t="s">
        <v>208</v>
      </c>
      <c r="G41" s="2510"/>
      <c r="H41" s="2512"/>
      <c r="I41" s="2472"/>
    </row>
    <row r="42" spans="1:9" x14ac:dyDescent="0.25">
      <c r="A42" s="2511"/>
      <c r="B42" s="2485"/>
      <c r="C42" s="2510"/>
      <c r="D42" s="2510"/>
      <c r="E42" s="2510"/>
      <c r="F42" s="2511" t="s">
        <v>209</v>
      </c>
      <c r="G42" s="2510"/>
      <c r="H42" s="2512"/>
      <c r="I42" s="2472"/>
    </row>
    <row r="43" spans="1:9" x14ac:dyDescent="0.25">
      <c r="A43" s="2514" t="s">
        <v>103</v>
      </c>
      <c r="B43" s="2503"/>
      <c r="C43" s="2478" t="s">
        <v>104</v>
      </c>
      <c r="D43" s="2478"/>
      <c r="E43" s="2478"/>
      <c r="F43" s="2508"/>
      <c r="G43" s="2507"/>
      <c r="H43" s="2509"/>
      <c r="I43" s="2471"/>
    </row>
    <row r="44" spans="1:9" x14ac:dyDescent="0.25">
      <c r="A44" s="2515"/>
      <c r="B44" s="2472"/>
      <c r="C44" s="2510" t="s">
        <v>55</v>
      </c>
      <c r="D44" s="2510"/>
      <c r="E44" s="2510"/>
      <c r="F44" s="2511" t="s">
        <v>69</v>
      </c>
      <c r="G44" s="2489"/>
      <c r="H44" s="2512" t="s">
        <v>69</v>
      </c>
      <c r="I44" s="2472" t="s">
        <v>69</v>
      </c>
    </row>
    <row r="45" spans="1:9" x14ac:dyDescent="0.25">
      <c r="A45" s="2515" t="s">
        <v>105</v>
      </c>
      <c r="B45" s="2516"/>
      <c r="C45" s="2510"/>
      <c r="D45" s="2510"/>
      <c r="E45" s="2510"/>
      <c r="F45" s="2511"/>
      <c r="G45" s="2489"/>
      <c r="H45" s="2512"/>
      <c r="I45" s="2472"/>
    </row>
    <row r="46" spans="1:9" x14ac:dyDescent="0.25">
      <c r="A46" s="2515"/>
      <c r="B46" s="2472"/>
      <c r="C46" s="2510" t="s">
        <v>111</v>
      </c>
      <c r="D46" s="2510"/>
      <c r="E46" s="2510"/>
      <c r="F46" s="2511"/>
      <c r="G46" s="2489">
        <v>0</v>
      </c>
      <c r="H46" s="2512"/>
      <c r="I46" s="2472">
        <v>0</v>
      </c>
    </row>
    <row r="47" spans="1:9" x14ac:dyDescent="0.25">
      <c r="A47" s="2471"/>
      <c r="B47" s="2471"/>
      <c r="C47" s="2508"/>
      <c r="D47" s="2507"/>
      <c r="E47" s="2509"/>
      <c r="F47" s="2508"/>
      <c r="G47" s="2507"/>
      <c r="H47" s="2509"/>
      <c r="I47" s="2471"/>
    </row>
    <row r="48" spans="1:9" x14ac:dyDescent="0.25">
      <c r="A48" s="2471" t="s">
        <v>46</v>
      </c>
      <c r="B48" s="2477" t="s">
        <v>112</v>
      </c>
      <c r="C48" s="2476" t="s">
        <v>113</v>
      </c>
      <c r="D48" s="2507"/>
      <c r="E48" s="2509"/>
      <c r="F48" s="2508" t="s">
        <v>114</v>
      </c>
      <c r="G48" s="2507"/>
      <c r="H48" s="2509"/>
      <c r="I48" s="2471">
        <v>0</v>
      </c>
    </row>
    <row r="49" spans="1:9" x14ac:dyDescent="0.25">
      <c r="A49" s="2517"/>
      <c r="B49" s="2485" t="s">
        <v>112</v>
      </c>
      <c r="C49" s="2518" t="s">
        <v>111</v>
      </c>
      <c r="D49" s="2519"/>
      <c r="E49" s="2520"/>
      <c r="F49" s="2518" t="s">
        <v>69</v>
      </c>
      <c r="G49" s="2519">
        <v>0</v>
      </c>
      <c r="H49" s="2520"/>
      <c r="I49" s="2485">
        <v>0</v>
      </c>
    </row>
    <row r="50" spans="1:9" x14ac:dyDescent="0.25">
      <c r="A50" s="2521"/>
      <c r="B50" s="2510"/>
      <c r="C50" s="2510"/>
      <c r="D50" s="2510"/>
      <c r="E50" s="2510"/>
      <c r="F50" s="2510"/>
      <c r="G50" s="2510"/>
      <c r="H50" s="2510"/>
      <c r="I50" s="2510"/>
    </row>
    <row r="51" spans="1:9" x14ac:dyDescent="0.25">
      <c r="A51" s="2469" t="s">
        <v>225</v>
      </c>
      <c r="B51" s="2469"/>
      <c r="C51" s="2469" t="s">
        <v>116</v>
      </c>
      <c r="D51" s="2469"/>
      <c r="E51" s="2469" t="s">
        <v>117</v>
      </c>
      <c r="F51" s="2466"/>
      <c r="G51" s="2469" t="s">
        <v>118</v>
      </c>
      <c r="H51" s="2469"/>
      <c r="I51" s="2469" t="s">
        <v>119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M36" sqref="M36"/>
    </sheetView>
  </sheetViews>
  <sheetFormatPr defaultRowHeight="15" x14ac:dyDescent="0.25"/>
  <cols>
    <col min="2" max="2" width="35.5703125" bestFit="1" customWidth="1"/>
    <col min="9" max="9" width="19.140625" bestFit="1" customWidth="1"/>
  </cols>
  <sheetData>
    <row r="1" spans="1:9" x14ac:dyDescent="0.25">
      <c r="A1" s="2523" t="s">
        <v>0</v>
      </c>
      <c r="B1" s="2523"/>
      <c r="C1" s="2523"/>
      <c r="D1" s="2523"/>
      <c r="E1" s="2523"/>
      <c r="F1" s="2523"/>
      <c r="G1" s="2523"/>
      <c r="H1" s="2524"/>
      <c r="I1" s="2524"/>
    </row>
    <row r="2" spans="1:9" x14ac:dyDescent="0.25">
      <c r="A2" s="2523" t="s">
        <v>1</v>
      </c>
      <c r="B2" s="2523"/>
      <c r="C2" s="2523"/>
      <c r="D2" s="2523"/>
      <c r="E2" s="2523"/>
      <c r="F2" s="2523"/>
      <c r="G2" s="2523"/>
      <c r="H2" s="2524"/>
      <c r="I2" s="2525"/>
    </row>
    <row r="3" spans="1:9" x14ac:dyDescent="0.25">
      <c r="A3" s="2523" t="s">
        <v>2</v>
      </c>
      <c r="B3" s="2523"/>
      <c r="C3" s="2523"/>
      <c r="D3" s="2523"/>
      <c r="E3" s="2523"/>
      <c r="F3" s="2523"/>
      <c r="G3" s="2523"/>
      <c r="H3" s="2524"/>
      <c r="I3" s="2524"/>
    </row>
    <row r="4" spans="1:9" x14ac:dyDescent="0.25">
      <c r="A4" s="2523" t="s">
        <v>775</v>
      </c>
      <c r="B4" s="2523"/>
      <c r="C4" s="2523"/>
      <c r="D4" s="2523"/>
      <c r="E4" s="2523"/>
      <c r="F4" s="2523"/>
      <c r="G4" s="2523"/>
      <c r="H4" s="2524"/>
      <c r="I4" s="2524"/>
    </row>
    <row r="5" spans="1:9" x14ac:dyDescent="0.25">
      <c r="A5" s="2523" t="s">
        <v>4</v>
      </c>
      <c r="B5" s="2524"/>
      <c r="C5" s="2524"/>
      <c r="D5" s="2524"/>
      <c r="E5" s="2524"/>
      <c r="F5" s="2524"/>
      <c r="G5" s="2524"/>
      <c r="H5" s="2524"/>
      <c r="I5" s="2524"/>
    </row>
    <row r="6" spans="1:9" x14ac:dyDescent="0.25">
      <c r="A6" s="2523" t="s">
        <v>776</v>
      </c>
      <c r="B6" s="2524"/>
      <c r="C6" s="2524"/>
      <c r="D6" s="2524"/>
      <c r="E6" s="2524"/>
      <c r="F6" s="2524"/>
      <c r="G6" s="2524"/>
      <c r="H6" s="2524"/>
      <c r="I6" s="2524"/>
    </row>
    <row r="7" spans="1:9" x14ac:dyDescent="0.25">
      <c r="A7" s="2524" t="s">
        <v>777</v>
      </c>
      <c r="B7" s="2524"/>
      <c r="C7" s="2524"/>
      <c r="D7" s="2524"/>
      <c r="E7" s="2524"/>
      <c r="F7" s="2524"/>
      <c r="G7" s="2524"/>
      <c r="H7" s="2524"/>
      <c r="I7" s="2524"/>
    </row>
    <row r="8" spans="1:9" x14ac:dyDescent="0.25">
      <c r="A8" s="2524" t="s">
        <v>778</v>
      </c>
      <c r="B8" s="2524"/>
      <c r="C8" s="2524"/>
      <c r="D8" s="2524"/>
      <c r="E8" s="2524"/>
      <c r="F8" s="2524"/>
      <c r="G8" s="2524"/>
      <c r="H8" s="2524"/>
      <c r="I8" s="2524"/>
    </row>
    <row r="9" spans="1:9" x14ac:dyDescent="0.25">
      <c r="A9" s="2524" t="s">
        <v>779</v>
      </c>
      <c r="B9" s="2524"/>
      <c r="C9" s="2524"/>
      <c r="D9" s="2524"/>
      <c r="E9" s="2524"/>
      <c r="F9" s="2524"/>
      <c r="G9" s="2524"/>
      <c r="H9" s="2524"/>
      <c r="I9" s="2524"/>
    </row>
    <row r="10" spans="1:9" x14ac:dyDescent="0.25">
      <c r="A10" s="2523" t="s">
        <v>9</v>
      </c>
      <c r="B10" s="2524"/>
      <c r="C10" s="2524"/>
      <c r="D10" s="2524"/>
      <c r="E10" s="2524"/>
      <c r="F10" s="2524"/>
      <c r="G10" s="2524"/>
      <c r="H10" s="2524"/>
      <c r="I10" s="2524"/>
    </row>
    <row r="11" spans="1:9" x14ac:dyDescent="0.25">
      <c r="A11" s="2523" t="s">
        <v>10</v>
      </c>
      <c r="B11" s="2524"/>
      <c r="C11" s="2524"/>
      <c r="D11" s="2524"/>
      <c r="E11" s="2524"/>
      <c r="F11" s="2524"/>
      <c r="G11" s="2524"/>
      <c r="H11" s="2524"/>
      <c r="I11" s="2524"/>
    </row>
    <row r="12" spans="1:9" x14ac:dyDescent="0.25">
      <c r="A12" s="2526" t="s">
        <v>11</v>
      </c>
      <c r="B12" s="2524"/>
      <c r="C12" s="2524"/>
      <c r="D12" s="2524"/>
      <c r="E12" s="2524"/>
      <c r="F12" s="2524"/>
      <c r="G12" s="2524"/>
      <c r="H12" s="2524"/>
      <c r="I12" s="2524"/>
    </row>
    <row r="13" spans="1:9" x14ac:dyDescent="0.25">
      <c r="A13" s="2527" t="s">
        <v>12</v>
      </c>
      <c r="B13" s="2527" t="s">
        <v>13</v>
      </c>
      <c r="C13" s="2527" t="s">
        <v>14</v>
      </c>
      <c r="D13" s="2527" t="s">
        <v>15</v>
      </c>
      <c r="E13" s="2527" t="s">
        <v>16</v>
      </c>
      <c r="F13" s="2527" t="s">
        <v>17</v>
      </c>
      <c r="G13" s="2527" t="s">
        <v>18</v>
      </c>
      <c r="H13" s="2527" t="s">
        <v>15</v>
      </c>
      <c r="I13" s="2527" t="s">
        <v>19</v>
      </c>
    </row>
    <row r="14" spans="1:9" x14ac:dyDescent="0.25">
      <c r="A14" s="2528" t="s">
        <v>20</v>
      </c>
      <c r="B14" s="2528"/>
      <c r="C14" s="2528" t="s">
        <v>127</v>
      </c>
      <c r="D14" s="2528" t="s">
        <v>22</v>
      </c>
      <c r="E14" s="2528" t="s">
        <v>23</v>
      </c>
      <c r="F14" s="2528" t="s">
        <v>23</v>
      </c>
      <c r="G14" s="2528" t="s">
        <v>128</v>
      </c>
      <c r="H14" s="2528" t="s">
        <v>25</v>
      </c>
      <c r="I14" s="2528" t="s">
        <v>216</v>
      </c>
    </row>
    <row r="15" spans="1:9" x14ac:dyDescent="0.25">
      <c r="A15" s="2528"/>
      <c r="B15" s="2528"/>
      <c r="C15" s="2528" t="s">
        <v>27</v>
      </c>
      <c r="D15" s="2528" t="s">
        <v>28</v>
      </c>
      <c r="E15" s="2528"/>
      <c r="F15" s="2528"/>
      <c r="G15" s="2528"/>
      <c r="H15" s="2528" t="s">
        <v>30</v>
      </c>
      <c r="I15" s="2528" t="s">
        <v>31</v>
      </c>
    </row>
    <row r="16" spans="1:9" x14ac:dyDescent="0.25">
      <c r="A16" s="2528"/>
      <c r="B16" s="2528"/>
      <c r="C16" s="2528" t="s">
        <v>311</v>
      </c>
      <c r="D16" s="2528" t="s">
        <v>33</v>
      </c>
      <c r="E16" s="2528" t="s">
        <v>33</v>
      </c>
      <c r="F16" s="2528" t="s">
        <v>33</v>
      </c>
      <c r="G16" s="2528" t="s">
        <v>33</v>
      </c>
      <c r="H16" s="2528" t="s">
        <v>33</v>
      </c>
      <c r="I16" s="2528" t="s">
        <v>34</v>
      </c>
    </row>
    <row r="17" spans="1:9" x14ac:dyDescent="0.25">
      <c r="A17" s="2529">
        <v>1</v>
      </c>
      <c r="B17" s="2530">
        <v>2</v>
      </c>
      <c r="C17" s="2531">
        <v>3</v>
      </c>
      <c r="D17" s="2530">
        <v>4</v>
      </c>
      <c r="E17" s="2530">
        <v>5</v>
      </c>
      <c r="F17" s="2530">
        <v>6</v>
      </c>
      <c r="G17" s="2531">
        <v>7</v>
      </c>
      <c r="H17" s="2530">
        <v>8</v>
      </c>
      <c r="I17" s="2530">
        <v>9</v>
      </c>
    </row>
    <row r="18" spans="1:9" x14ac:dyDescent="0.25">
      <c r="A18" s="2532">
        <v>1</v>
      </c>
      <c r="B18" s="2533" t="s">
        <v>327</v>
      </c>
      <c r="C18" s="2534">
        <v>7.97</v>
      </c>
      <c r="D18" s="2535">
        <v>-11867.98</v>
      </c>
      <c r="E18" s="2533">
        <v>167982.12</v>
      </c>
      <c r="F18" s="2536">
        <v>164551.22</v>
      </c>
      <c r="G18" s="2534">
        <v>167982.12</v>
      </c>
      <c r="H18" s="2535">
        <v>-15298.880000000005</v>
      </c>
      <c r="I18" s="2535">
        <v>-15298.880000000005</v>
      </c>
    </row>
    <row r="19" spans="1:9" x14ac:dyDescent="0.25">
      <c r="A19" s="2528" t="s">
        <v>36</v>
      </c>
      <c r="B19" s="2537" t="s">
        <v>37</v>
      </c>
      <c r="C19" s="2538">
        <v>2.62</v>
      </c>
      <c r="D19" s="2539"/>
      <c r="E19" s="2540">
        <v>55434.099600000001</v>
      </c>
      <c r="F19" s="2539">
        <v>54301.902600000001</v>
      </c>
      <c r="G19" s="2540">
        <v>55434.099600000001</v>
      </c>
      <c r="H19" s="2539"/>
      <c r="I19" s="2539"/>
    </row>
    <row r="20" spans="1:9" x14ac:dyDescent="0.25">
      <c r="A20" s="2541" t="s">
        <v>38</v>
      </c>
      <c r="B20" s="2527" t="s">
        <v>39</v>
      </c>
      <c r="C20" s="2542">
        <v>1.33</v>
      </c>
      <c r="D20" s="2543"/>
      <c r="E20" s="2544">
        <v>28556.9604</v>
      </c>
      <c r="F20" s="2543">
        <v>27973.707400000003</v>
      </c>
      <c r="G20" s="2544">
        <v>28556.9604</v>
      </c>
      <c r="H20" s="2543"/>
      <c r="I20" s="2543"/>
    </row>
    <row r="21" spans="1:9" x14ac:dyDescent="0.25">
      <c r="A21" s="2541" t="s">
        <v>40</v>
      </c>
      <c r="B21" s="2527" t="s">
        <v>41</v>
      </c>
      <c r="C21" s="2542">
        <v>1.63</v>
      </c>
      <c r="D21" s="2543"/>
      <c r="E21" s="2545">
        <v>34100.370360000001</v>
      </c>
      <c r="F21" s="2546">
        <v>33403.897660000002</v>
      </c>
      <c r="G21" s="2547">
        <v>34100.370360000001</v>
      </c>
      <c r="H21" s="2546"/>
      <c r="I21" s="2543"/>
    </row>
    <row r="22" spans="1:9" x14ac:dyDescent="0.25">
      <c r="A22" s="2541" t="s">
        <v>42</v>
      </c>
      <c r="B22" s="2527" t="s">
        <v>43</v>
      </c>
      <c r="C22" s="2542">
        <v>2.39</v>
      </c>
      <c r="D22" s="2543"/>
      <c r="E22" s="2548">
        <v>49890.689639999997</v>
      </c>
      <c r="F22" s="2549">
        <v>48871.712339999998</v>
      </c>
      <c r="G22" s="2548">
        <v>49890.689639999997</v>
      </c>
      <c r="H22" s="2549"/>
      <c r="I22" s="2543"/>
    </row>
    <row r="23" spans="1:9" x14ac:dyDescent="0.25">
      <c r="A23" s="2532" t="s">
        <v>46</v>
      </c>
      <c r="B23" s="2532" t="s">
        <v>47</v>
      </c>
      <c r="C23" s="2550">
        <v>2.98</v>
      </c>
      <c r="D23" s="2551">
        <v>-6582.15</v>
      </c>
      <c r="E23" s="2550">
        <v>62808.959999999999</v>
      </c>
      <c r="F23" s="2532">
        <v>63422.76</v>
      </c>
      <c r="G23" s="2550">
        <v>62808.959999999999</v>
      </c>
      <c r="H23" s="2532">
        <v>-5968.3499999999985</v>
      </c>
      <c r="I23" s="2551">
        <v>-5968.3499999999985</v>
      </c>
    </row>
    <row r="24" spans="1:9" x14ac:dyDescent="0.25">
      <c r="A24" s="2532" t="s">
        <v>48</v>
      </c>
      <c r="B24" s="2532" t="s">
        <v>199</v>
      </c>
      <c r="C24" s="2532">
        <v>1.82</v>
      </c>
      <c r="D24" s="2532">
        <v>70654.982000000004</v>
      </c>
      <c r="E24" s="2532">
        <v>38359.68</v>
      </c>
      <c r="F24" s="2532">
        <v>39551.379999999997</v>
      </c>
      <c r="G24" s="2532">
        <v>20161.88</v>
      </c>
      <c r="H24" s="2551">
        <v>90044.481999999989</v>
      </c>
      <c r="I24" s="2552"/>
    </row>
    <row r="25" spans="1:9" x14ac:dyDescent="0.25">
      <c r="A25" s="2530"/>
      <c r="B25" s="2530" t="s">
        <v>50</v>
      </c>
      <c r="C25" s="2530"/>
      <c r="D25" s="2546"/>
      <c r="E25" s="2532"/>
      <c r="F25" s="2532">
        <v>38882.74</v>
      </c>
      <c r="G25" s="2532">
        <v>20161.88</v>
      </c>
      <c r="H25" s="2546"/>
      <c r="I25" s="2530"/>
    </row>
    <row r="26" spans="1:9" x14ac:dyDescent="0.25">
      <c r="A26" s="2532"/>
      <c r="B26" s="2530" t="s">
        <v>51</v>
      </c>
      <c r="C26" s="2532"/>
      <c r="D26" s="2532"/>
      <c r="E26" s="2530">
        <v>0</v>
      </c>
      <c r="F26" s="2532">
        <v>668.64</v>
      </c>
      <c r="G26" s="2522"/>
      <c r="H26" s="2532"/>
      <c r="I26" s="2532"/>
    </row>
    <row r="27" spans="1:9" x14ac:dyDescent="0.25">
      <c r="A27" s="2532" t="s">
        <v>52</v>
      </c>
      <c r="B27" s="2533" t="s">
        <v>727</v>
      </c>
      <c r="C27" s="2533"/>
      <c r="D27" s="2553">
        <v>22770.65</v>
      </c>
      <c r="E27" s="2526">
        <v>0</v>
      </c>
      <c r="F27" s="2533">
        <v>290.25</v>
      </c>
      <c r="G27" s="2532">
        <v>0</v>
      </c>
      <c r="H27" s="2553">
        <v>23060.9</v>
      </c>
      <c r="I27" s="2535"/>
    </row>
    <row r="28" spans="1:9" x14ac:dyDescent="0.25">
      <c r="A28" s="2530"/>
      <c r="B28" s="2530" t="s">
        <v>50</v>
      </c>
      <c r="C28" s="2531"/>
      <c r="D28" s="2530"/>
      <c r="E28" s="2532">
        <v>0</v>
      </c>
      <c r="F28" s="2532">
        <v>290.25</v>
      </c>
      <c r="G28" s="2532">
        <v>0</v>
      </c>
      <c r="H28" s="2530"/>
      <c r="I28" s="2530"/>
    </row>
    <row r="29" spans="1:9" x14ac:dyDescent="0.25">
      <c r="A29" s="2523" t="s">
        <v>56</v>
      </c>
      <c r="B29" s="2524"/>
      <c r="C29" s="2524"/>
      <c r="D29" s="2522"/>
      <c r="E29" s="2524"/>
      <c r="F29" s="2524"/>
      <c r="G29" s="2524"/>
      <c r="H29" s="2524"/>
      <c r="I29" s="2524"/>
    </row>
    <row r="30" spans="1:9" x14ac:dyDescent="0.25">
      <c r="A30" s="2523"/>
      <c r="B30" s="2524"/>
      <c r="C30" s="2524"/>
      <c r="D30" s="2522"/>
      <c r="E30" s="2524"/>
      <c r="F30" s="2524"/>
      <c r="G30" s="2524"/>
      <c r="H30" s="2524"/>
      <c r="I30" s="2524"/>
    </row>
    <row r="31" spans="1:9" x14ac:dyDescent="0.25">
      <c r="A31" s="2554" t="s">
        <v>57</v>
      </c>
      <c r="B31" s="2542" t="s">
        <v>58</v>
      </c>
      <c r="C31" s="2527" t="s">
        <v>62</v>
      </c>
      <c r="D31" s="2555" t="s">
        <v>60</v>
      </c>
      <c r="E31" s="2542" t="s">
        <v>61</v>
      </c>
      <c r="F31" s="2527" t="s">
        <v>62</v>
      </c>
      <c r="G31" s="2527"/>
      <c r="H31" s="2542" t="s">
        <v>184</v>
      </c>
      <c r="I31" s="2555"/>
    </row>
    <row r="32" spans="1:9" x14ac:dyDescent="0.25">
      <c r="A32" s="2528"/>
      <c r="B32" s="2556"/>
      <c r="C32" s="2537" t="s">
        <v>64</v>
      </c>
      <c r="D32" s="2557" t="s">
        <v>23</v>
      </c>
      <c r="E32" s="2538" t="s">
        <v>314</v>
      </c>
      <c r="F32" s="2537" t="s">
        <v>30</v>
      </c>
      <c r="G32" s="2537"/>
      <c r="H32" s="2538"/>
      <c r="I32" s="2557"/>
    </row>
    <row r="33" spans="1:9" x14ac:dyDescent="0.25">
      <c r="A33" s="2533"/>
      <c r="B33" s="2538" t="s">
        <v>66</v>
      </c>
      <c r="C33" s="2546">
        <v>4653</v>
      </c>
      <c r="D33" s="2530">
        <v>7350</v>
      </c>
      <c r="E33" s="2540">
        <v>1102.5</v>
      </c>
      <c r="F33" s="2539">
        <v>10900.5</v>
      </c>
      <c r="G33" s="2539"/>
      <c r="H33" s="2540">
        <v>10900.5</v>
      </c>
      <c r="I33" s="2557"/>
    </row>
    <row r="34" spans="1:9" x14ac:dyDescent="0.25">
      <c r="A34" s="2556"/>
      <c r="B34" s="2556"/>
      <c r="C34" s="2548"/>
      <c r="D34" s="2556"/>
      <c r="E34" s="2556"/>
      <c r="F34" s="2548"/>
      <c r="G34" s="2556"/>
      <c r="H34" s="2548"/>
      <c r="I34" s="2556"/>
    </row>
    <row r="35" spans="1:9" x14ac:dyDescent="0.25">
      <c r="A35" s="2526" t="s">
        <v>67</v>
      </c>
      <c r="B35" s="2556"/>
      <c r="C35" s="2556"/>
      <c r="D35" s="2556"/>
      <c r="E35" s="2556"/>
      <c r="F35" s="2548"/>
      <c r="G35" s="2556"/>
      <c r="H35" s="2548"/>
      <c r="I35" s="2556"/>
    </row>
    <row r="36" spans="1:9" x14ac:dyDescent="0.25">
      <c r="A36" s="2523" t="s">
        <v>68</v>
      </c>
      <c r="B36" s="2526"/>
      <c r="C36" s="2526"/>
      <c r="D36" s="2558"/>
      <c r="E36" s="2526"/>
      <c r="F36" s="2526"/>
      <c r="G36" s="2526"/>
      <c r="H36" s="2526"/>
      <c r="I36" s="2556"/>
    </row>
    <row r="37" spans="1:9" x14ac:dyDescent="0.25">
      <c r="A37" s="2527" t="s">
        <v>69</v>
      </c>
      <c r="B37" s="2559" t="s">
        <v>70</v>
      </c>
      <c r="C37" s="2527" t="s">
        <v>71</v>
      </c>
      <c r="D37" s="2542" t="s">
        <v>72</v>
      </c>
      <c r="E37" s="2527" t="s">
        <v>73</v>
      </c>
      <c r="F37" s="2542" t="s">
        <v>74</v>
      </c>
      <c r="G37" s="2527" t="s">
        <v>75</v>
      </c>
      <c r="H37" s="2542" t="s">
        <v>76</v>
      </c>
      <c r="I37" s="2527" t="s">
        <v>19</v>
      </c>
    </row>
    <row r="38" spans="1:9" x14ac:dyDescent="0.25">
      <c r="A38" s="2528"/>
      <c r="B38" s="2560" t="s">
        <v>77</v>
      </c>
      <c r="C38" s="2528" t="s">
        <v>78</v>
      </c>
      <c r="D38" s="2556" t="s">
        <v>79</v>
      </c>
      <c r="E38" s="2528" t="s">
        <v>80</v>
      </c>
      <c r="F38" s="2556" t="s">
        <v>81</v>
      </c>
      <c r="G38" s="2528" t="s">
        <v>82</v>
      </c>
      <c r="H38" s="2556" t="s">
        <v>83</v>
      </c>
      <c r="I38" s="2528" t="s">
        <v>84</v>
      </c>
    </row>
    <row r="39" spans="1:9" x14ac:dyDescent="0.25">
      <c r="A39" s="2528"/>
      <c r="B39" s="2561"/>
      <c r="C39" s="2528"/>
      <c r="D39" s="2556"/>
      <c r="E39" s="2528"/>
      <c r="F39" s="2556" t="s">
        <v>85</v>
      </c>
      <c r="G39" s="2537" t="s">
        <v>86</v>
      </c>
      <c r="H39" s="2556"/>
      <c r="I39" s="2528" t="s">
        <v>220</v>
      </c>
    </row>
    <row r="40" spans="1:9" x14ac:dyDescent="0.25">
      <c r="A40" s="2530">
        <v>1</v>
      </c>
      <c r="B40" s="2530" t="s">
        <v>88</v>
      </c>
      <c r="C40" s="2550">
        <v>25.1</v>
      </c>
      <c r="D40" s="2530">
        <v>-15251.81</v>
      </c>
      <c r="E40" s="2562">
        <v>112839.66</v>
      </c>
      <c r="F40" s="2530">
        <v>116242.95</v>
      </c>
      <c r="G40" s="2556">
        <v>112839.66</v>
      </c>
      <c r="H40" s="2530">
        <v>-11848.520000000006</v>
      </c>
      <c r="I40" s="2530">
        <v>-11848.520000000006</v>
      </c>
    </row>
    <row r="41" spans="1:9" x14ac:dyDescent="0.25">
      <c r="A41" s="2528">
        <v>2</v>
      </c>
      <c r="B41" s="2528" t="s">
        <v>89</v>
      </c>
      <c r="C41" s="2523">
        <v>154.13460000000001</v>
      </c>
      <c r="D41" s="2528">
        <v>-57922.66</v>
      </c>
      <c r="E41" s="2528">
        <v>200669.15</v>
      </c>
      <c r="F41" s="2528">
        <v>204103.41</v>
      </c>
      <c r="G41" s="2530">
        <v>200669.15</v>
      </c>
      <c r="H41" s="2528">
        <v>-54488.399999999994</v>
      </c>
      <c r="I41" s="2528">
        <v>-54488.399999999994</v>
      </c>
    </row>
    <row r="42" spans="1:9" x14ac:dyDescent="0.25">
      <c r="A42" s="2530"/>
      <c r="B42" s="2530" t="s">
        <v>90</v>
      </c>
      <c r="C42" s="2550"/>
      <c r="D42" s="2530"/>
      <c r="E42" s="2530"/>
      <c r="F42" s="2530"/>
      <c r="G42" s="2556"/>
      <c r="H42" s="2530"/>
      <c r="I42" s="2530"/>
    </row>
    <row r="43" spans="1:9" x14ac:dyDescent="0.25">
      <c r="A43" s="2530">
        <v>3</v>
      </c>
      <c r="B43" s="2530" t="s">
        <v>91</v>
      </c>
      <c r="C43" s="2550">
        <v>49.228999999999999</v>
      </c>
      <c r="D43" s="2530">
        <v>-155722.16</v>
      </c>
      <c r="E43" s="2530">
        <v>620204.27</v>
      </c>
      <c r="F43" s="2530">
        <v>612133.31999999995</v>
      </c>
      <c r="G43" s="2530">
        <v>620204.27</v>
      </c>
      <c r="H43" s="2530">
        <v>-163793.11000000007</v>
      </c>
      <c r="I43" s="2530">
        <v>-163793.11000000007</v>
      </c>
    </row>
    <row r="44" spans="1:9" x14ac:dyDescent="0.25">
      <c r="A44" s="2523" t="s">
        <v>333</v>
      </c>
      <c r="B44" s="2524"/>
      <c r="C44" s="2524"/>
      <c r="D44" s="2524"/>
      <c r="E44" s="2524"/>
      <c r="F44" s="2524"/>
      <c r="G44" s="2524"/>
      <c r="H44" s="2524"/>
      <c r="I44" s="2524"/>
    </row>
    <row r="45" spans="1:9" x14ac:dyDescent="0.25">
      <c r="A45" s="2526" t="s">
        <v>334</v>
      </c>
      <c r="B45" s="2524"/>
      <c r="C45" s="2524"/>
      <c r="D45" s="2524"/>
      <c r="E45" s="2524"/>
      <c r="F45" s="2524"/>
      <c r="G45" s="2524"/>
      <c r="H45" s="2524"/>
      <c r="I45" s="2524"/>
    </row>
    <row r="46" spans="1:9" x14ac:dyDescent="0.25">
      <c r="A46" s="2563" t="s">
        <v>12</v>
      </c>
      <c r="B46" s="2527" t="s">
        <v>94</v>
      </c>
      <c r="C46" s="2542" t="s">
        <v>95</v>
      </c>
      <c r="D46" s="2542"/>
      <c r="E46" s="2542"/>
      <c r="F46" s="2563" t="s">
        <v>206</v>
      </c>
      <c r="G46" s="2542"/>
      <c r="H46" s="2555"/>
      <c r="I46" s="2527" t="s">
        <v>97</v>
      </c>
    </row>
    <row r="47" spans="1:9" x14ac:dyDescent="0.25">
      <c r="A47" s="2561" t="s">
        <v>98</v>
      </c>
      <c r="B47" s="2528" t="s">
        <v>99</v>
      </c>
      <c r="C47" s="2556"/>
      <c r="D47" s="2556"/>
      <c r="E47" s="2556"/>
      <c r="F47" s="2561" t="s">
        <v>207</v>
      </c>
      <c r="G47" s="2556"/>
      <c r="H47" s="2564"/>
      <c r="I47" s="2528" t="s">
        <v>101</v>
      </c>
    </row>
    <row r="48" spans="1:9" x14ac:dyDescent="0.25">
      <c r="A48" s="2561"/>
      <c r="B48" s="2528"/>
      <c r="C48" s="2556"/>
      <c r="D48" s="2556"/>
      <c r="E48" s="2556"/>
      <c r="F48" s="2561" t="s">
        <v>780</v>
      </c>
      <c r="G48" s="2556"/>
      <c r="H48" s="2564"/>
      <c r="I48" s="2528"/>
    </row>
    <row r="49" spans="1:9" x14ac:dyDescent="0.25">
      <c r="A49" s="2561"/>
      <c r="B49" s="2537"/>
      <c r="C49" s="2556"/>
      <c r="D49" s="2556"/>
      <c r="E49" s="2556"/>
      <c r="F49" s="2561" t="s">
        <v>781</v>
      </c>
      <c r="G49" s="2556"/>
      <c r="H49" s="2564"/>
      <c r="I49" s="2528"/>
    </row>
    <row r="50" spans="1:9" x14ac:dyDescent="0.25">
      <c r="A50" s="2565" t="s">
        <v>103</v>
      </c>
      <c r="B50" s="2553"/>
      <c r="C50" s="2566" t="s">
        <v>104</v>
      </c>
      <c r="D50" s="2566"/>
      <c r="E50" s="2566"/>
      <c r="F50" s="2563"/>
      <c r="G50" s="2542"/>
      <c r="H50" s="2555"/>
      <c r="I50" s="2527"/>
    </row>
    <row r="51" spans="1:9" x14ac:dyDescent="0.25">
      <c r="A51" s="2567"/>
      <c r="B51" s="2528"/>
      <c r="C51" s="2556" t="s">
        <v>55</v>
      </c>
      <c r="D51" s="2556"/>
      <c r="E51" s="2556"/>
      <c r="F51" s="2561" t="s">
        <v>69</v>
      </c>
      <c r="G51" s="2556" t="s">
        <v>69</v>
      </c>
      <c r="H51" s="2564" t="s">
        <v>69</v>
      </c>
      <c r="I51" s="2528" t="s">
        <v>69</v>
      </c>
    </row>
    <row r="52" spans="1:9" x14ac:dyDescent="0.25">
      <c r="A52" s="2567" t="s">
        <v>105</v>
      </c>
      <c r="B52" s="2568">
        <v>42516</v>
      </c>
      <c r="C52" s="2556" t="s">
        <v>782</v>
      </c>
      <c r="D52" s="2556"/>
      <c r="E52" s="2556"/>
      <c r="F52" s="2561"/>
      <c r="G52" s="2548">
        <v>11.479093600546573</v>
      </c>
      <c r="H52" s="2564"/>
      <c r="I52" s="2528">
        <v>20161.88</v>
      </c>
    </row>
    <row r="53" spans="1:9" x14ac:dyDescent="0.25">
      <c r="A53" s="2567" t="s">
        <v>38</v>
      </c>
      <c r="B53" s="2568"/>
      <c r="C53" s="2556"/>
      <c r="D53" s="2556"/>
      <c r="E53" s="2556"/>
      <c r="F53" s="2561"/>
      <c r="G53" s="2548"/>
      <c r="H53" s="2564"/>
      <c r="I53" s="2528"/>
    </row>
    <row r="54" spans="1:9" x14ac:dyDescent="0.25">
      <c r="A54" s="2567"/>
      <c r="B54" s="2528"/>
      <c r="C54" s="2526" t="s">
        <v>111</v>
      </c>
      <c r="D54" s="2526"/>
      <c r="E54" s="2526"/>
      <c r="F54" s="2569"/>
      <c r="G54" s="2570">
        <v>11.479093600546573</v>
      </c>
      <c r="H54" s="2536"/>
      <c r="I54" s="2553">
        <v>20161.88</v>
      </c>
    </row>
    <row r="55" spans="1:9" x14ac:dyDescent="0.25">
      <c r="A55" s="2527"/>
      <c r="B55" s="2527"/>
      <c r="C55" s="2563"/>
      <c r="D55" s="2542"/>
      <c r="E55" s="2555"/>
      <c r="F55" s="2563"/>
      <c r="G55" s="2542"/>
      <c r="H55" s="2555"/>
      <c r="I55" s="2527"/>
    </row>
    <row r="56" spans="1:9" x14ac:dyDescent="0.25">
      <c r="A56" s="2527" t="s">
        <v>46</v>
      </c>
      <c r="B56" s="2554" t="s">
        <v>112</v>
      </c>
      <c r="C56" s="2559" t="s">
        <v>113</v>
      </c>
      <c r="D56" s="2542"/>
      <c r="E56" s="2555"/>
      <c r="F56" s="2563" t="s">
        <v>114</v>
      </c>
      <c r="G56" s="2542"/>
      <c r="H56" s="2555"/>
      <c r="I56" s="2527"/>
    </row>
    <row r="57" spans="1:9" x14ac:dyDescent="0.25">
      <c r="A57" s="2571"/>
      <c r="B57" s="2568"/>
      <c r="C57" s="2561"/>
      <c r="D57" s="2556"/>
      <c r="E57" s="2564"/>
      <c r="F57" s="2561"/>
      <c r="G57" s="2548">
        <v>0</v>
      </c>
      <c r="H57" s="2564"/>
      <c r="I57" s="2528">
        <v>0</v>
      </c>
    </row>
    <row r="58" spans="1:9" x14ac:dyDescent="0.25">
      <c r="A58" s="2572"/>
      <c r="B58" s="2537" t="s">
        <v>112</v>
      </c>
      <c r="C58" s="2569" t="s">
        <v>111</v>
      </c>
      <c r="D58" s="2534"/>
      <c r="E58" s="2536"/>
      <c r="F58" s="2569" t="s">
        <v>69</v>
      </c>
      <c r="G58" s="2570">
        <v>0</v>
      </c>
      <c r="H58" s="2536"/>
      <c r="I58" s="2533">
        <v>0</v>
      </c>
    </row>
    <row r="59" spans="1:9" x14ac:dyDescent="0.25">
      <c r="A59" s="2524" t="s">
        <v>518</v>
      </c>
      <c r="B59" s="2524"/>
      <c r="C59" s="2524"/>
      <c r="D59" s="2524"/>
      <c r="E59" s="2524" t="s">
        <v>116</v>
      </c>
      <c r="F59" s="2524"/>
      <c r="G59" s="2524" t="s">
        <v>783</v>
      </c>
      <c r="H59" s="2524" t="s">
        <v>784</v>
      </c>
      <c r="I59" s="2524" t="s">
        <v>290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N30" sqref="N30"/>
    </sheetView>
  </sheetViews>
  <sheetFormatPr defaultRowHeight="15" x14ac:dyDescent="0.25"/>
  <cols>
    <col min="2" max="2" width="34.28515625" bestFit="1" customWidth="1"/>
    <col min="9" max="9" width="20.42578125" bestFit="1" customWidth="1"/>
  </cols>
  <sheetData>
    <row r="1" spans="1:9" x14ac:dyDescent="0.25">
      <c r="A1" s="2573" t="s">
        <v>0</v>
      </c>
      <c r="B1" s="2574"/>
      <c r="C1" s="2574"/>
      <c r="D1" s="2574"/>
      <c r="E1" s="2574"/>
      <c r="F1" s="2574"/>
      <c r="G1" s="2574"/>
      <c r="H1" s="2574"/>
      <c r="I1" s="2574"/>
    </row>
    <row r="2" spans="1:9" x14ac:dyDescent="0.25">
      <c r="A2" s="2573" t="s">
        <v>2</v>
      </c>
      <c r="B2" s="2574"/>
      <c r="C2" s="2574"/>
      <c r="D2" s="2574"/>
      <c r="E2" s="2574"/>
      <c r="F2" s="2574"/>
      <c r="G2" s="2574"/>
      <c r="H2" s="2574"/>
      <c r="I2" s="2574"/>
    </row>
    <row r="3" spans="1:9" x14ac:dyDescent="0.25">
      <c r="A3" s="2573" t="s">
        <v>775</v>
      </c>
      <c r="B3" s="2574"/>
      <c r="C3" s="2574"/>
      <c r="D3" s="2574"/>
      <c r="E3" s="2574"/>
      <c r="F3" s="2574"/>
      <c r="G3" s="2574"/>
      <c r="H3" s="2574"/>
      <c r="I3" s="2574"/>
    </row>
    <row r="4" spans="1:9" x14ac:dyDescent="0.25">
      <c r="A4" s="2573" t="s">
        <v>4</v>
      </c>
      <c r="B4" s="2574"/>
      <c r="C4" s="2574"/>
      <c r="D4" s="2574"/>
      <c r="E4" s="2574"/>
      <c r="F4" s="2574"/>
      <c r="G4" s="2574"/>
      <c r="H4" s="2574"/>
      <c r="I4" s="2574"/>
    </row>
    <row r="5" spans="1:9" x14ac:dyDescent="0.25">
      <c r="A5" s="2573" t="s">
        <v>785</v>
      </c>
      <c r="B5" s="2574"/>
      <c r="C5" s="2574"/>
      <c r="D5" s="2574"/>
      <c r="E5" s="2574"/>
      <c r="F5" s="2574"/>
      <c r="G5" s="2574"/>
      <c r="H5" s="2574"/>
      <c r="I5" s="2574"/>
    </row>
    <row r="6" spans="1:9" x14ac:dyDescent="0.25">
      <c r="A6" s="2574" t="s">
        <v>786</v>
      </c>
      <c r="B6" s="2574"/>
      <c r="C6" s="2574"/>
      <c r="D6" s="2574"/>
      <c r="E6" s="2574"/>
      <c r="F6" s="2574"/>
      <c r="G6" s="2574"/>
      <c r="H6" s="2574"/>
      <c r="I6" s="2574"/>
    </row>
    <row r="7" spans="1:9" x14ac:dyDescent="0.25">
      <c r="A7" s="2574" t="s">
        <v>787</v>
      </c>
      <c r="B7" s="2574"/>
      <c r="C7" s="2574"/>
      <c r="D7" s="2574"/>
      <c r="E7" s="2574"/>
      <c r="F7" s="2574"/>
      <c r="G7" s="2574"/>
      <c r="H7" s="2574"/>
      <c r="I7" s="2574"/>
    </row>
    <row r="8" spans="1:9" x14ac:dyDescent="0.25">
      <c r="A8" s="2574" t="s">
        <v>256</v>
      </c>
      <c r="B8" s="2574"/>
      <c r="C8" s="2574"/>
      <c r="D8" s="2574"/>
      <c r="E8" s="2574"/>
      <c r="F8" s="2574"/>
      <c r="G8" s="2574"/>
      <c r="H8" s="2574"/>
      <c r="I8" s="2574"/>
    </row>
    <row r="9" spans="1:9" x14ac:dyDescent="0.25">
      <c r="A9" s="2573" t="s">
        <v>9</v>
      </c>
      <c r="B9" s="2574"/>
      <c r="C9" s="2574"/>
      <c r="D9" s="2574"/>
      <c r="E9" s="2574"/>
      <c r="F9" s="2574"/>
      <c r="G9" s="2574"/>
      <c r="H9" s="2574"/>
      <c r="I9" s="2574"/>
    </row>
    <row r="10" spans="1:9" x14ac:dyDescent="0.25">
      <c r="A10" s="2573" t="s">
        <v>10</v>
      </c>
      <c r="B10" s="2574"/>
      <c r="C10" s="2574"/>
      <c r="D10" s="2574"/>
      <c r="E10" s="2574"/>
      <c r="F10" s="2574"/>
      <c r="G10" s="2574"/>
      <c r="H10" s="2574"/>
      <c r="I10" s="2574"/>
    </row>
    <row r="11" spans="1:9" x14ac:dyDescent="0.25">
      <c r="A11" s="2575" t="s">
        <v>11</v>
      </c>
      <c r="B11" s="2574"/>
      <c r="C11" s="2574"/>
      <c r="D11" s="2574"/>
      <c r="E11" s="2574"/>
      <c r="F11" s="2574"/>
      <c r="G11" s="2574"/>
      <c r="H11" s="2574"/>
      <c r="I11" s="2574"/>
    </row>
    <row r="12" spans="1:9" x14ac:dyDescent="0.25">
      <c r="A12" s="2576" t="s">
        <v>12</v>
      </c>
      <c r="B12" s="2576" t="s">
        <v>13</v>
      </c>
      <c r="C12" s="2576" t="s">
        <v>14</v>
      </c>
      <c r="D12" s="2576" t="s">
        <v>15</v>
      </c>
      <c r="E12" s="2576" t="s">
        <v>16</v>
      </c>
      <c r="F12" s="2576" t="s">
        <v>17</v>
      </c>
      <c r="G12" s="2576" t="s">
        <v>18</v>
      </c>
      <c r="H12" s="2576" t="s">
        <v>15</v>
      </c>
      <c r="I12" s="2576" t="s">
        <v>19</v>
      </c>
    </row>
    <row r="13" spans="1:9" x14ac:dyDescent="0.25">
      <c r="A13" s="2577" t="s">
        <v>20</v>
      </c>
      <c r="B13" s="2577"/>
      <c r="C13" s="2577" t="s">
        <v>127</v>
      </c>
      <c r="D13" s="2577" t="s">
        <v>22</v>
      </c>
      <c r="E13" s="2577" t="s">
        <v>23</v>
      </c>
      <c r="F13" s="2577" t="s">
        <v>23</v>
      </c>
      <c r="G13" s="2577" t="s">
        <v>24</v>
      </c>
      <c r="H13" s="2577" t="s">
        <v>25</v>
      </c>
      <c r="I13" s="2577" t="s">
        <v>522</v>
      </c>
    </row>
    <row r="14" spans="1:9" x14ac:dyDescent="0.25">
      <c r="A14" s="2577"/>
      <c r="B14" s="2577"/>
      <c r="C14" s="2577" t="s">
        <v>27</v>
      </c>
      <c r="D14" s="2577" t="s">
        <v>28</v>
      </c>
      <c r="E14" s="2577"/>
      <c r="F14" s="2577"/>
      <c r="G14" s="2577" t="s">
        <v>29</v>
      </c>
      <c r="H14" s="2577" t="s">
        <v>30</v>
      </c>
      <c r="I14" s="2577" t="s">
        <v>523</v>
      </c>
    </row>
    <row r="15" spans="1:9" x14ac:dyDescent="0.25">
      <c r="A15" s="2577"/>
      <c r="B15" s="2577"/>
      <c r="C15" s="2577" t="s">
        <v>32</v>
      </c>
      <c r="D15" s="2577" t="s">
        <v>33</v>
      </c>
      <c r="E15" s="2577" t="s">
        <v>33</v>
      </c>
      <c r="F15" s="2577" t="s">
        <v>33</v>
      </c>
      <c r="G15" s="2577" t="s">
        <v>33</v>
      </c>
      <c r="H15" s="2577" t="s">
        <v>33</v>
      </c>
      <c r="I15" s="2577" t="s">
        <v>524</v>
      </c>
    </row>
    <row r="16" spans="1:9" x14ac:dyDescent="0.25">
      <c r="A16" s="2578">
        <v>1</v>
      </c>
      <c r="B16" s="2579">
        <v>2</v>
      </c>
      <c r="C16" s="2580">
        <v>3</v>
      </c>
      <c r="D16" s="2579">
        <v>4</v>
      </c>
      <c r="E16" s="2581">
        <v>5</v>
      </c>
      <c r="F16" s="2579">
        <v>6</v>
      </c>
      <c r="G16" s="2580">
        <v>7</v>
      </c>
      <c r="H16" s="2579">
        <v>8</v>
      </c>
      <c r="I16" s="2579">
        <v>9</v>
      </c>
    </row>
    <row r="17" spans="1:9" x14ac:dyDescent="0.25">
      <c r="A17" s="2582">
        <v>1</v>
      </c>
      <c r="B17" s="2583" t="s">
        <v>176</v>
      </c>
      <c r="C17" s="2584"/>
      <c r="D17" s="2583"/>
      <c r="E17" s="2585" t="s">
        <v>69</v>
      </c>
      <c r="F17" s="2586" t="s">
        <v>69</v>
      </c>
      <c r="G17" s="2584"/>
      <c r="H17" s="2583" t="s">
        <v>69</v>
      </c>
      <c r="I17" s="2585"/>
    </row>
    <row r="18" spans="1:9" x14ac:dyDescent="0.25">
      <c r="A18" s="2587"/>
      <c r="B18" s="2588" t="s">
        <v>200</v>
      </c>
      <c r="C18" s="2589">
        <v>7.97</v>
      </c>
      <c r="D18" s="2590">
        <v>4479.74</v>
      </c>
      <c r="E18" s="2588">
        <v>293624.40000000002</v>
      </c>
      <c r="F18" s="2591">
        <v>293377.73</v>
      </c>
      <c r="G18" s="2589">
        <v>293624.40000000002</v>
      </c>
      <c r="H18" s="2590">
        <v>4233.0699999999488</v>
      </c>
      <c r="I18" s="2590"/>
    </row>
    <row r="19" spans="1:9" x14ac:dyDescent="0.25">
      <c r="A19" s="2577" t="s">
        <v>36</v>
      </c>
      <c r="B19" s="2577" t="s">
        <v>233</v>
      </c>
      <c r="C19" s="2592"/>
      <c r="D19" s="2593" t="s">
        <v>69</v>
      </c>
      <c r="E19" s="2592"/>
      <c r="F19" s="2593"/>
      <c r="G19" s="2592"/>
      <c r="H19" s="2593" t="s">
        <v>69</v>
      </c>
      <c r="I19" s="2593" t="s">
        <v>69</v>
      </c>
    </row>
    <row r="20" spans="1:9" x14ac:dyDescent="0.25">
      <c r="A20" s="2594"/>
      <c r="B20" s="2594" t="s">
        <v>234</v>
      </c>
      <c r="C20" s="2595">
        <v>2.62</v>
      </c>
      <c r="D20" s="2596"/>
      <c r="E20" s="2597">
        <v>103355.78880000002</v>
      </c>
      <c r="F20" s="2596">
        <v>103268.96096</v>
      </c>
      <c r="G20" s="2597">
        <v>103355.78880000002</v>
      </c>
      <c r="H20" s="2596"/>
      <c r="I20" s="2596"/>
    </row>
    <row r="21" spans="1:9" x14ac:dyDescent="0.25">
      <c r="A21" s="2598" t="s">
        <v>38</v>
      </c>
      <c r="B21" s="2576" t="s">
        <v>39</v>
      </c>
      <c r="C21" s="2581">
        <v>1.33</v>
      </c>
      <c r="D21" s="2599"/>
      <c r="E21" s="2600">
        <v>51677.894400000012</v>
      </c>
      <c r="F21" s="2599">
        <v>51634.480479999998</v>
      </c>
      <c r="G21" s="2600">
        <v>51677.894400000012</v>
      </c>
      <c r="H21" s="2599"/>
      <c r="I21" s="2599"/>
    </row>
    <row r="22" spans="1:9" x14ac:dyDescent="0.25">
      <c r="A22" s="2598" t="s">
        <v>40</v>
      </c>
      <c r="B22" s="2576" t="s">
        <v>41</v>
      </c>
      <c r="C22" s="2581">
        <v>1.63</v>
      </c>
      <c r="D22" s="2599"/>
      <c r="E22" s="2600">
        <v>63422.870400000014</v>
      </c>
      <c r="F22" s="2599">
        <v>63369.589680000005</v>
      </c>
      <c r="G22" s="2601">
        <v>63422.870400000014</v>
      </c>
      <c r="H22" s="2602"/>
      <c r="I22" s="2599"/>
    </row>
    <row r="23" spans="1:9" x14ac:dyDescent="0.25">
      <c r="A23" s="2598" t="s">
        <v>42</v>
      </c>
      <c r="B23" s="2576" t="s">
        <v>43</v>
      </c>
      <c r="C23" s="2581">
        <v>2.39</v>
      </c>
      <c r="D23" s="2599"/>
      <c r="E23" s="2600">
        <v>75167.846400000009</v>
      </c>
      <c r="F23" s="2599">
        <v>75104.698879999996</v>
      </c>
      <c r="G23" s="2600">
        <v>75167.846400000009</v>
      </c>
      <c r="H23" s="2593"/>
      <c r="I23" s="2599"/>
    </row>
    <row r="24" spans="1:9" x14ac:dyDescent="0.25">
      <c r="A24" s="2603" t="s">
        <v>46</v>
      </c>
      <c r="B24" s="2603" t="s">
        <v>47</v>
      </c>
      <c r="C24" s="2604">
        <v>2.98</v>
      </c>
      <c r="D24" s="2605">
        <v>-13086.46</v>
      </c>
      <c r="E24" s="2604">
        <v>109786.56</v>
      </c>
      <c r="F24" s="2603">
        <v>112032.59</v>
      </c>
      <c r="G24" s="2604">
        <v>109786.56</v>
      </c>
      <c r="H24" s="2605">
        <v>-10840.429999999993</v>
      </c>
      <c r="I24" s="2605">
        <v>-10840.429999999993</v>
      </c>
    </row>
    <row r="25" spans="1:9" x14ac:dyDescent="0.25">
      <c r="A25" s="2606" t="s">
        <v>48</v>
      </c>
      <c r="B25" s="2588" t="s">
        <v>199</v>
      </c>
      <c r="C25" s="2588">
        <v>1.82</v>
      </c>
      <c r="D25" s="2588">
        <v>120567.52</v>
      </c>
      <c r="E25" s="2588">
        <v>67051.199999999997</v>
      </c>
      <c r="F25" s="2588">
        <v>68229.67</v>
      </c>
      <c r="G25" s="2588">
        <v>76647.510000000009</v>
      </c>
      <c r="H25" s="2588">
        <v>112149.68</v>
      </c>
      <c r="I25" s="2594"/>
    </row>
    <row r="26" spans="1:9" x14ac:dyDescent="0.25">
      <c r="A26" s="2603" t="s">
        <v>52</v>
      </c>
      <c r="B26" s="2603" t="s">
        <v>53</v>
      </c>
      <c r="C26" s="2603">
        <v>0</v>
      </c>
      <c r="D26" s="2603">
        <v>98007.82</v>
      </c>
      <c r="E26" s="2603">
        <v>0</v>
      </c>
      <c r="F26" s="2603">
        <v>50.48</v>
      </c>
      <c r="G26" s="2604">
        <v>0</v>
      </c>
      <c r="H26" s="2603">
        <v>98058.3</v>
      </c>
      <c r="I26" s="2579"/>
    </row>
    <row r="27" spans="1:9" x14ac:dyDescent="0.25">
      <c r="A27" s="2577"/>
      <c r="B27" s="2594" t="s">
        <v>55</v>
      </c>
      <c r="C27" s="2592"/>
      <c r="D27" s="2576"/>
      <c r="E27" s="2579">
        <v>0</v>
      </c>
      <c r="F27" s="2579"/>
      <c r="G27" s="2581"/>
      <c r="H27" s="2576"/>
      <c r="I27" s="2596"/>
    </row>
    <row r="28" spans="1:9" x14ac:dyDescent="0.25">
      <c r="A28" s="2579"/>
      <c r="B28" s="2579" t="s">
        <v>50</v>
      </c>
      <c r="C28" s="2580">
        <v>0</v>
      </c>
      <c r="D28" s="2579"/>
      <c r="E28" s="2579">
        <v>0</v>
      </c>
      <c r="F28" s="2579">
        <v>50.48</v>
      </c>
      <c r="G28" s="2580">
        <v>0</v>
      </c>
      <c r="H28" s="2579"/>
      <c r="I28" s="2579"/>
    </row>
    <row r="29" spans="1:9" x14ac:dyDescent="0.25">
      <c r="A29" s="2573" t="s">
        <v>56</v>
      </c>
      <c r="B29" s="2574"/>
      <c r="C29" s="2574"/>
      <c r="D29" s="2607"/>
      <c r="E29" s="2608"/>
      <c r="F29" s="2608"/>
      <c r="G29" s="2608"/>
      <c r="H29" s="2574"/>
      <c r="I29" s="2574"/>
    </row>
    <row r="30" spans="1:9" x14ac:dyDescent="0.25">
      <c r="A30" s="2573"/>
      <c r="B30" s="2574"/>
      <c r="C30" s="2574"/>
      <c r="D30" s="2607"/>
      <c r="E30" s="2608"/>
      <c r="F30" s="2608"/>
      <c r="G30" s="2608"/>
      <c r="H30" s="2574"/>
      <c r="I30" s="2574"/>
    </row>
    <row r="31" spans="1:9" x14ac:dyDescent="0.25">
      <c r="A31" s="2583" t="s">
        <v>57</v>
      </c>
      <c r="B31" s="2581" t="s">
        <v>58</v>
      </c>
      <c r="C31" s="2576" t="s">
        <v>62</v>
      </c>
      <c r="D31" s="2609" t="s">
        <v>60</v>
      </c>
      <c r="E31" s="2581" t="s">
        <v>61</v>
      </c>
      <c r="F31" s="2576" t="s">
        <v>62</v>
      </c>
      <c r="G31" s="2576"/>
      <c r="H31" s="2581" t="s">
        <v>184</v>
      </c>
      <c r="I31" s="2609"/>
    </row>
    <row r="32" spans="1:9" x14ac:dyDescent="0.25">
      <c r="A32" s="2577"/>
      <c r="B32" s="2592"/>
      <c r="C32" s="2594" t="s">
        <v>64</v>
      </c>
      <c r="D32" s="2610" t="s">
        <v>23</v>
      </c>
      <c r="E32" s="2595" t="s">
        <v>314</v>
      </c>
      <c r="F32" s="2594" t="s">
        <v>30</v>
      </c>
      <c r="G32" s="2594"/>
      <c r="H32" s="2595"/>
      <c r="I32" s="2610"/>
    </row>
    <row r="33" spans="1:9" x14ac:dyDescent="0.25">
      <c r="A33" s="2588"/>
      <c r="B33" s="2595" t="s">
        <v>66</v>
      </c>
      <c r="C33" s="2602">
        <v>4653</v>
      </c>
      <c r="D33" s="2579">
        <v>7350</v>
      </c>
      <c r="E33" s="2597">
        <v>1102.5</v>
      </c>
      <c r="F33" s="2596">
        <v>10900.5</v>
      </c>
      <c r="G33" s="2596"/>
      <c r="H33" s="2597">
        <v>10900.5</v>
      </c>
      <c r="I33" s="2610"/>
    </row>
    <row r="34" spans="1:9" x14ac:dyDescent="0.25">
      <c r="A34" s="2575" t="s">
        <v>67</v>
      </c>
      <c r="B34" s="2592"/>
      <c r="C34" s="2592"/>
      <c r="D34" s="2592"/>
      <c r="E34" s="2592"/>
      <c r="F34" s="2611"/>
      <c r="G34" s="2592"/>
      <c r="H34" s="2611"/>
      <c r="I34" s="2592"/>
    </row>
    <row r="35" spans="1:9" x14ac:dyDescent="0.25">
      <c r="A35" s="2573" t="s">
        <v>68</v>
      </c>
      <c r="B35" s="2574"/>
      <c r="C35" s="2574"/>
      <c r="D35" s="2574"/>
      <c r="E35" s="2574"/>
      <c r="F35" s="2574"/>
      <c r="G35" s="2574"/>
      <c r="H35" s="2574"/>
      <c r="I35" s="2574"/>
    </row>
    <row r="36" spans="1:9" x14ac:dyDescent="0.25">
      <c r="A36" s="2576" t="s">
        <v>69</v>
      </c>
      <c r="B36" s="2582" t="s">
        <v>70</v>
      </c>
      <c r="C36" s="2576" t="s">
        <v>71</v>
      </c>
      <c r="D36" s="2612" t="s">
        <v>72</v>
      </c>
      <c r="E36" s="2576" t="s">
        <v>73</v>
      </c>
      <c r="F36" s="2581" t="s">
        <v>74</v>
      </c>
      <c r="G36" s="2576" t="s">
        <v>75</v>
      </c>
      <c r="H36" s="2581" t="s">
        <v>76</v>
      </c>
      <c r="I36" s="2576" t="s">
        <v>19</v>
      </c>
    </row>
    <row r="37" spans="1:9" x14ac:dyDescent="0.25">
      <c r="A37" s="2577"/>
      <c r="B37" s="2613" t="s">
        <v>77</v>
      </c>
      <c r="C37" s="2577" t="s">
        <v>78</v>
      </c>
      <c r="D37" s="2614" t="s">
        <v>79</v>
      </c>
      <c r="E37" s="2577" t="s">
        <v>80</v>
      </c>
      <c r="F37" s="2592" t="s">
        <v>81</v>
      </c>
      <c r="G37" s="2577" t="s">
        <v>82</v>
      </c>
      <c r="H37" s="2592" t="s">
        <v>83</v>
      </c>
      <c r="I37" s="2577" t="s">
        <v>84</v>
      </c>
    </row>
    <row r="38" spans="1:9" x14ac:dyDescent="0.25">
      <c r="A38" s="2577"/>
      <c r="B38" s="2614"/>
      <c r="C38" s="2577"/>
      <c r="D38" s="2615"/>
      <c r="E38" s="2594"/>
      <c r="F38" s="2595" t="s">
        <v>85</v>
      </c>
      <c r="G38" s="2594" t="s">
        <v>86</v>
      </c>
      <c r="H38" s="2595"/>
      <c r="I38" s="2594" t="s">
        <v>220</v>
      </c>
    </row>
    <row r="39" spans="1:9" x14ac:dyDescent="0.25">
      <c r="A39" s="2579">
        <v>1</v>
      </c>
      <c r="B39" s="2579" t="s">
        <v>88</v>
      </c>
      <c r="C39" s="2604">
        <v>25.1</v>
      </c>
      <c r="D39" s="2614">
        <v>-63367.48</v>
      </c>
      <c r="E39" s="2616">
        <v>276121.28000000003</v>
      </c>
      <c r="F39" s="2594">
        <v>274288.65999999997</v>
      </c>
      <c r="G39" s="2592">
        <v>276121.28000000003</v>
      </c>
      <c r="H39" s="2614">
        <v>-65200.100000000064</v>
      </c>
      <c r="I39" s="2577">
        <v>-65200.100000000064</v>
      </c>
    </row>
    <row r="40" spans="1:9" x14ac:dyDescent="0.25">
      <c r="A40" s="2577">
        <v>2</v>
      </c>
      <c r="B40" s="2577" t="s">
        <v>89</v>
      </c>
      <c r="C40" s="2573">
        <v>154.13460000000001</v>
      </c>
      <c r="D40" s="2612">
        <v>-162826.76999999999</v>
      </c>
      <c r="E40" s="2594">
        <v>392027.86</v>
      </c>
      <c r="F40" s="2577">
        <v>361806.19</v>
      </c>
      <c r="G40" s="2579">
        <v>392027.86</v>
      </c>
      <c r="H40" s="2612">
        <v>-193048.43999999997</v>
      </c>
      <c r="I40" s="2576">
        <v>-193048.43999999997</v>
      </c>
    </row>
    <row r="41" spans="1:9" x14ac:dyDescent="0.25">
      <c r="A41" s="2579"/>
      <c r="B41" s="2579" t="s">
        <v>90</v>
      </c>
      <c r="C41" s="2604"/>
      <c r="D41" s="2612"/>
      <c r="E41" s="2617"/>
      <c r="F41" s="2579"/>
      <c r="G41" s="2592"/>
      <c r="H41" s="2612"/>
      <c r="I41" s="2576" t="s">
        <v>69</v>
      </c>
    </row>
    <row r="42" spans="1:9" x14ac:dyDescent="0.25">
      <c r="A42" s="2579">
        <v>3</v>
      </c>
      <c r="B42" s="2579" t="s">
        <v>91</v>
      </c>
      <c r="C42" s="2604">
        <v>49.228999999999999</v>
      </c>
      <c r="D42" s="2579">
        <v>-426142.96</v>
      </c>
      <c r="E42" s="2580">
        <v>1084086.31</v>
      </c>
      <c r="F42" s="2579">
        <v>1036182.91</v>
      </c>
      <c r="G42" s="2579">
        <v>1084086.31</v>
      </c>
      <c r="H42" s="2579">
        <v>-474046.3600000001</v>
      </c>
      <c r="I42" s="2579">
        <v>-474046.3600000001</v>
      </c>
    </row>
    <row r="43" spans="1:9" x14ac:dyDescent="0.25">
      <c r="A43" s="2573" t="s">
        <v>333</v>
      </c>
      <c r="B43" s="2574"/>
      <c r="C43" s="2574"/>
      <c r="D43" s="2574"/>
      <c r="E43" s="2574"/>
      <c r="F43" s="2574"/>
      <c r="G43" s="2574"/>
      <c r="H43" s="2574"/>
      <c r="I43" s="2574"/>
    </row>
    <row r="44" spans="1:9" x14ac:dyDescent="0.25">
      <c r="A44" s="2575" t="s">
        <v>334</v>
      </c>
      <c r="B44" s="2574"/>
      <c r="C44" s="2574"/>
      <c r="D44" s="2574"/>
      <c r="E44" s="2574"/>
      <c r="F44" s="2574"/>
      <c r="G44" s="2574"/>
      <c r="H44" s="2574"/>
      <c r="I44" s="2574"/>
    </row>
    <row r="45" spans="1:9" x14ac:dyDescent="0.25">
      <c r="A45" s="2612" t="s">
        <v>12</v>
      </c>
      <c r="B45" s="2576" t="s">
        <v>94</v>
      </c>
      <c r="C45" s="2581" t="s">
        <v>95</v>
      </c>
      <c r="D45" s="2581"/>
      <c r="E45" s="2581"/>
      <c r="F45" s="2612" t="s">
        <v>187</v>
      </c>
      <c r="G45" s="2581"/>
      <c r="H45" s="2609"/>
      <c r="I45" s="2576" t="s">
        <v>97</v>
      </c>
    </row>
    <row r="46" spans="1:9" x14ac:dyDescent="0.25">
      <c r="A46" s="2614" t="s">
        <v>98</v>
      </c>
      <c r="B46" s="2577" t="s">
        <v>99</v>
      </c>
      <c r="C46" s="2592"/>
      <c r="D46" s="2592"/>
      <c r="E46" s="2592"/>
      <c r="F46" s="2614" t="s">
        <v>359</v>
      </c>
      <c r="G46" s="2592"/>
      <c r="H46" s="2618"/>
      <c r="I46" s="2577" t="s">
        <v>101</v>
      </c>
    </row>
    <row r="47" spans="1:9" x14ac:dyDescent="0.25">
      <c r="A47" s="2614"/>
      <c r="B47" s="2577"/>
      <c r="C47" s="2592"/>
      <c r="D47" s="2592"/>
      <c r="E47" s="2592"/>
      <c r="F47" s="2614" t="s">
        <v>392</v>
      </c>
      <c r="G47" s="2592"/>
      <c r="H47" s="2618"/>
      <c r="I47" s="2577"/>
    </row>
    <row r="48" spans="1:9" x14ac:dyDescent="0.25">
      <c r="A48" s="2615"/>
      <c r="B48" s="2594"/>
      <c r="C48" s="2592"/>
      <c r="D48" s="2592"/>
      <c r="E48" s="2592"/>
      <c r="F48" s="2614"/>
      <c r="G48" s="2592"/>
      <c r="H48" s="2618"/>
      <c r="I48" s="2594"/>
    </row>
    <row r="49" spans="1:9" x14ac:dyDescent="0.25">
      <c r="A49" s="2619" t="s">
        <v>103</v>
      </c>
      <c r="B49" s="2606"/>
      <c r="C49" s="2584" t="s">
        <v>104</v>
      </c>
      <c r="D49" s="2584"/>
      <c r="E49" s="2584"/>
      <c r="F49" s="2612"/>
      <c r="G49" s="2581"/>
      <c r="H49" s="2609"/>
      <c r="I49" s="2576"/>
    </row>
    <row r="50" spans="1:9" x14ac:dyDescent="0.25">
      <c r="A50" s="2620"/>
      <c r="B50" s="2577"/>
      <c r="C50" s="2592" t="s">
        <v>55</v>
      </c>
      <c r="D50" s="2592"/>
      <c r="E50" s="2592"/>
      <c r="F50" s="2614" t="s">
        <v>69</v>
      </c>
      <c r="G50" s="2611"/>
      <c r="H50" s="2618" t="s">
        <v>69</v>
      </c>
      <c r="I50" s="2577" t="s">
        <v>69</v>
      </c>
    </row>
    <row r="51" spans="1:9" x14ac:dyDescent="0.25">
      <c r="A51" s="2620" t="s">
        <v>105</v>
      </c>
      <c r="B51" s="2621">
        <v>42531</v>
      </c>
      <c r="C51" s="2592" t="s">
        <v>343</v>
      </c>
      <c r="D51" s="2592"/>
      <c r="E51" s="2592"/>
      <c r="F51" s="2614"/>
      <c r="G51" s="2611">
        <v>6.8401680727012151</v>
      </c>
      <c r="H51" s="2618"/>
      <c r="I51" s="2577">
        <v>21000</v>
      </c>
    </row>
    <row r="52" spans="1:9" x14ac:dyDescent="0.25">
      <c r="A52" s="2620" t="s">
        <v>38</v>
      </c>
      <c r="B52" s="2621">
        <v>42552</v>
      </c>
      <c r="C52" s="2592" t="s">
        <v>788</v>
      </c>
      <c r="D52" s="2592"/>
      <c r="E52" s="2592"/>
      <c r="F52" s="2614"/>
      <c r="G52" s="2611">
        <v>0.42343897592912283</v>
      </c>
      <c r="H52" s="2618"/>
      <c r="I52" s="2577">
        <v>1300</v>
      </c>
    </row>
    <row r="53" spans="1:9" x14ac:dyDescent="0.25">
      <c r="A53" s="2620" t="s">
        <v>40</v>
      </c>
      <c r="B53" s="2621">
        <v>42552</v>
      </c>
      <c r="C53" s="2592" t="s">
        <v>789</v>
      </c>
      <c r="D53" s="2592"/>
      <c r="E53" s="2592"/>
      <c r="F53" s="2614"/>
      <c r="G53" s="2611">
        <v>8.1258297775316777</v>
      </c>
      <c r="H53" s="2618"/>
      <c r="I53" s="2577">
        <v>24947.11</v>
      </c>
    </row>
    <row r="54" spans="1:9" x14ac:dyDescent="0.25">
      <c r="A54" s="2620" t="s">
        <v>40</v>
      </c>
      <c r="B54" s="2621">
        <v>42412</v>
      </c>
      <c r="C54" s="2592" t="s">
        <v>790</v>
      </c>
      <c r="D54" s="2592"/>
      <c r="E54" s="2592"/>
      <c r="F54" s="2614"/>
      <c r="G54" s="2611">
        <v>11.55</v>
      </c>
      <c r="H54" s="2618"/>
      <c r="I54" s="2577">
        <v>29400.400000000001</v>
      </c>
    </row>
    <row r="55" spans="1:9" x14ac:dyDescent="0.25">
      <c r="A55" s="2620"/>
      <c r="B55" s="2577"/>
      <c r="C55" s="2575" t="s">
        <v>111</v>
      </c>
      <c r="D55" s="2575"/>
      <c r="E55" s="2575"/>
      <c r="F55" s="2613"/>
      <c r="G55" s="2622">
        <v>26.939436826162016</v>
      </c>
      <c r="H55" s="2623"/>
      <c r="I55" s="2606">
        <v>76647.510000000009</v>
      </c>
    </row>
    <row r="56" spans="1:9" x14ac:dyDescent="0.25">
      <c r="A56" s="2576"/>
      <c r="B56" s="2576"/>
      <c r="C56" s="2612"/>
      <c r="D56" s="2581"/>
      <c r="E56" s="2609"/>
      <c r="F56" s="2612"/>
      <c r="G56" s="2600"/>
      <c r="H56" s="2609"/>
      <c r="I56" s="2576"/>
    </row>
    <row r="57" spans="1:9" x14ac:dyDescent="0.25">
      <c r="A57" s="2576" t="s">
        <v>46</v>
      </c>
      <c r="B57" s="2583" t="s">
        <v>112</v>
      </c>
      <c r="C57" s="2582" t="s">
        <v>113</v>
      </c>
      <c r="D57" s="2581"/>
      <c r="E57" s="2581"/>
      <c r="F57" s="2612" t="s">
        <v>114</v>
      </c>
      <c r="G57" s="2581"/>
      <c r="H57" s="2609"/>
      <c r="I57" s="2609"/>
    </row>
    <row r="58" spans="1:9" x14ac:dyDescent="0.25">
      <c r="A58" s="2624"/>
      <c r="B58" s="2625"/>
      <c r="C58" s="2626" t="s">
        <v>111</v>
      </c>
      <c r="D58" s="2626"/>
      <c r="E58" s="2626"/>
      <c r="F58" s="2627"/>
      <c r="G58" s="2628">
        <v>0</v>
      </c>
      <c r="H58" s="2591"/>
      <c r="I58" s="2588">
        <v>0</v>
      </c>
    </row>
    <row r="59" spans="1:9" x14ac:dyDescent="0.25">
      <c r="A59" s="2574"/>
      <c r="B59" s="2574"/>
      <c r="C59" s="2574"/>
      <c r="D59" s="2574"/>
      <c r="E59" s="2574"/>
      <c r="F59" s="2574"/>
      <c r="G59" s="2574"/>
      <c r="H59" s="2574"/>
      <c r="I59" s="2574"/>
    </row>
    <row r="60" spans="1:9" x14ac:dyDescent="0.25">
      <c r="A60" s="2574" t="s">
        <v>518</v>
      </c>
      <c r="B60" s="2574"/>
      <c r="C60" s="2574"/>
      <c r="D60" s="2574" t="s">
        <v>116</v>
      </c>
      <c r="E60" s="2574"/>
      <c r="F60" s="2574" t="s">
        <v>783</v>
      </c>
      <c r="G60" s="272"/>
      <c r="H60" s="2574" t="s">
        <v>791</v>
      </c>
      <c r="I60" s="2574" t="s">
        <v>290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A7" sqref="A7"/>
    </sheetView>
  </sheetViews>
  <sheetFormatPr defaultRowHeight="15" x14ac:dyDescent="0.25"/>
  <cols>
    <col min="2" max="2" width="31.85546875" bestFit="1" customWidth="1"/>
    <col min="9" max="9" width="17.85546875" bestFit="1" customWidth="1"/>
  </cols>
  <sheetData>
    <row r="1" spans="1:9" x14ac:dyDescent="0.25">
      <c r="A1" s="210" t="s">
        <v>0</v>
      </c>
      <c r="B1" s="210"/>
      <c r="C1" s="210"/>
      <c r="D1" s="210"/>
      <c r="E1" s="210"/>
      <c r="F1" s="210"/>
      <c r="G1" s="210"/>
      <c r="H1" s="210"/>
      <c r="I1" s="210"/>
    </row>
    <row r="2" spans="1:9" x14ac:dyDescent="0.25">
      <c r="A2" s="210" t="s">
        <v>1</v>
      </c>
      <c r="B2" s="210"/>
      <c r="C2" s="210"/>
      <c r="D2" s="210"/>
      <c r="E2" s="210"/>
      <c r="F2" s="210"/>
      <c r="G2" s="210"/>
      <c r="H2" s="210"/>
      <c r="I2" s="71"/>
    </row>
    <row r="3" spans="1:9" x14ac:dyDescent="0.25">
      <c r="A3" s="210" t="s">
        <v>2</v>
      </c>
      <c r="B3" s="210"/>
      <c r="C3" s="210"/>
      <c r="D3" s="210"/>
      <c r="E3" s="210"/>
      <c r="F3" s="210"/>
      <c r="G3" s="210"/>
      <c r="H3" s="210"/>
      <c r="I3" s="210"/>
    </row>
    <row r="4" spans="1:9" x14ac:dyDescent="0.25">
      <c r="A4" s="210" t="s">
        <v>3</v>
      </c>
      <c r="B4" s="210"/>
      <c r="C4" s="210"/>
      <c r="D4" s="210"/>
      <c r="E4" s="210"/>
      <c r="F4" s="210"/>
      <c r="G4" s="210"/>
      <c r="H4" s="210"/>
      <c r="I4" s="210"/>
    </row>
    <row r="5" spans="1:9" x14ac:dyDescent="0.25">
      <c r="A5" s="210"/>
      <c r="B5" s="210"/>
      <c r="C5" s="210"/>
      <c r="D5" s="210"/>
      <c r="E5" s="210"/>
      <c r="F5" s="210"/>
      <c r="G5" s="210"/>
      <c r="H5" s="210"/>
      <c r="I5" s="212"/>
    </row>
    <row r="6" spans="1:9" x14ac:dyDescent="0.25">
      <c r="A6" s="210" t="s">
        <v>4</v>
      </c>
      <c r="B6" s="212"/>
      <c r="C6" s="212"/>
      <c r="D6" s="212"/>
      <c r="E6" s="212"/>
      <c r="F6" s="212"/>
      <c r="G6" s="212"/>
      <c r="H6" s="212"/>
      <c r="I6" s="212"/>
    </row>
    <row r="7" spans="1:9" x14ac:dyDescent="0.25">
      <c r="A7" s="210" t="s">
        <v>212</v>
      </c>
      <c r="B7" s="210"/>
      <c r="C7" s="210"/>
      <c r="D7" s="210"/>
      <c r="E7" s="212"/>
      <c r="F7" s="212"/>
      <c r="G7" s="212"/>
      <c r="H7" s="212"/>
      <c r="I7" s="212"/>
    </row>
    <row r="8" spans="1:9" x14ac:dyDescent="0.25">
      <c r="A8" s="212" t="s">
        <v>213</v>
      </c>
      <c r="B8" s="212"/>
      <c r="C8" s="212"/>
      <c r="D8" s="212"/>
      <c r="E8" s="212"/>
      <c r="F8" s="212"/>
      <c r="G8" s="212"/>
      <c r="H8" s="212"/>
      <c r="I8" s="212"/>
    </row>
    <row r="9" spans="1:9" x14ac:dyDescent="0.25">
      <c r="A9" s="212" t="s">
        <v>214</v>
      </c>
      <c r="B9" s="212"/>
      <c r="C9" s="212"/>
      <c r="D9" s="212"/>
      <c r="E9" s="212"/>
      <c r="F9" s="212"/>
      <c r="G9" s="212"/>
      <c r="H9" s="212"/>
      <c r="I9" s="212"/>
    </row>
    <row r="10" spans="1:9" x14ac:dyDescent="0.25">
      <c r="A10" s="212" t="s">
        <v>175</v>
      </c>
      <c r="B10" s="212"/>
      <c r="C10" s="212"/>
      <c r="D10" s="212"/>
      <c r="E10" s="212"/>
      <c r="F10" s="212"/>
      <c r="G10" s="212"/>
      <c r="H10" s="212"/>
      <c r="I10" s="212"/>
    </row>
    <row r="11" spans="1:9" x14ac:dyDescent="0.25">
      <c r="A11" s="210" t="s">
        <v>9</v>
      </c>
      <c r="B11" s="212"/>
      <c r="C11" s="212"/>
      <c r="D11" s="212"/>
      <c r="E11" s="212"/>
      <c r="F11" s="212"/>
      <c r="G11" s="212"/>
      <c r="H11" s="212"/>
      <c r="I11" s="212"/>
    </row>
    <row r="12" spans="1:9" x14ac:dyDescent="0.25">
      <c r="A12" s="210" t="s">
        <v>10</v>
      </c>
      <c r="B12" s="212"/>
      <c r="C12" s="212"/>
      <c r="D12" s="212"/>
      <c r="E12" s="212"/>
      <c r="F12" s="212"/>
      <c r="G12" s="212"/>
      <c r="H12" s="212"/>
      <c r="I12" s="212"/>
    </row>
    <row r="13" spans="1:9" x14ac:dyDescent="0.25">
      <c r="A13" s="213" t="s">
        <v>11</v>
      </c>
      <c r="B13" s="212"/>
      <c r="C13" s="212"/>
      <c r="D13" s="212"/>
      <c r="E13" s="212"/>
      <c r="F13" s="212"/>
      <c r="G13" s="212"/>
      <c r="H13" s="212"/>
      <c r="I13" s="212"/>
    </row>
    <row r="14" spans="1:9" x14ac:dyDescent="0.25">
      <c r="A14" s="214" t="s">
        <v>12</v>
      </c>
      <c r="B14" s="214" t="s">
        <v>13</v>
      </c>
      <c r="C14" s="214" t="s">
        <v>14</v>
      </c>
      <c r="D14" s="214" t="s">
        <v>15</v>
      </c>
      <c r="E14" s="214" t="s">
        <v>16</v>
      </c>
      <c r="F14" s="214" t="s">
        <v>17</v>
      </c>
      <c r="G14" s="214" t="s">
        <v>18</v>
      </c>
      <c r="H14" s="214" t="s">
        <v>15</v>
      </c>
      <c r="I14" s="214" t="s">
        <v>19</v>
      </c>
    </row>
    <row r="15" spans="1:9" x14ac:dyDescent="0.25">
      <c r="A15" s="215" t="s">
        <v>20</v>
      </c>
      <c r="B15" s="215"/>
      <c r="C15" s="215" t="s">
        <v>215</v>
      </c>
      <c r="D15" s="215" t="s">
        <v>22</v>
      </c>
      <c r="E15" s="215" t="s">
        <v>23</v>
      </c>
      <c r="F15" s="215" t="s">
        <v>23</v>
      </c>
      <c r="G15" s="215" t="s">
        <v>24</v>
      </c>
      <c r="H15" s="215" t="s">
        <v>25</v>
      </c>
      <c r="I15" s="215" t="s">
        <v>216</v>
      </c>
    </row>
    <row r="16" spans="1:9" x14ac:dyDescent="0.25">
      <c r="A16" s="215"/>
      <c r="B16" s="215"/>
      <c r="C16" s="215" t="s">
        <v>27</v>
      </c>
      <c r="D16" s="215" t="s">
        <v>28</v>
      </c>
      <c r="E16" s="215"/>
      <c r="F16" s="215"/>
      <c r="G16" s="215" t="s">
        <v>29</v>
      </c>
      <c r="H16" s="215" t="s">
        <v>30</v>
      </c>
      <c r="I16" s="215" t="s">
        <v>31</v>
      </c>
    </row>
    <row r="17" spans="1:9" x14ac:dyDescent="0.25">
      <c r="A17" s="215"/>
      <c r="B17" s="215"/>
      <c r="C17" s="215" t="s">
        <v>32</v>
      </c>
      <c r="D17" s="215" t="s">
        <v>33</v>
      </c>
      <c r="E17" s="215" t="s">
        <v>33</v>
      </c>
      <c r="F17" s="215" t="s">
        <v>33</v>
      </c>
      <c r="G17" s="215" t="s">
        <v>33</v>
      </c>
      <c r="H17" s="215" t="s">
        <v>33</v>
      </c>
      <c r="I17" s="215" t="s">
        <v>151</v>
      </c>
    </row>
    <row r="18" spans="1:9" x14ac:dyDescent="0.25">
      <c r="A18" s="216">
        <v>1</v>
      </c>
      <c r="B18" s="217">
        <v>2</v>
      </c>
      <c r="C18" s="218">
        <v>3</v>
      </c>
      <c r="D18" s="217">
        <v>4</v>
      </c>
      <c r="E18" s="218">
        <v>5</v>
      </c>
      <c r="F18" s="217">
        <v>6</v>
      </c>
      <c r="G18" s="218">
        <v>7</v>
      </c>
      <c r="H18" s="217">
        <v>8</v>
      </c>
      <c r="I18" s="214">
        <v>9</v>
      </c>
    </row>
    <row r="19" spans="1:9" x14ac:dyDescent="0.25">
      <c r="A19" s="269">
        <v>1</v>
      </c>
      <c r="B19" s="244" t="s">
        <v>176</v>
      </c>
      <c r="C19" s="251" t="s">
        <v>69</v>
      </c>
      <c r="D19" s="269"/>
      <c r="E19" s="151" t="s">
        <v>69</v>
      </c>
      <c r="F19" s="244" t="s">
        <v>69</v>
      </c>
      <c r="G19" s="269"/>
      <c r="H19" s="269" t="s">
        <v>69</v>
      </c>
      <c r="I19" s="151" t="s">
        <v>69</v>
      </c>
    </row>
    <row r="20" spans="1:9" x14ac:dyDescent="0.25">
      <c r="A20" s="224"/>
      <c r="B20" s="225" t="s">
        <v>177</v>
      </c>
      <c r="C20" s="226">
        <v>7.56</v>
      </c>
      <c r="D20" s="228">
        <v>-6635.81</v>
      </c>
      <c r="E20" s="227">
        <v>76259.16</v>
      </c>
      <c r="F20" s="227">
        <v>73771.7</v>
      </c>
      <c r="G20" s="228">
        <f>E20</f>
        <v>76259.16</v>
      </c>
      <c r="H20" s="228">
        <f>D20+F20-G20</f>
        <v>-9123.2700000000041</v>
      </c>
      <c r="I20" s="227">
        <f>H20</f>
        <v>-9123.2700000000041</v>
      </c>
    </row>
    <row r="21" spans="1:9" x14ac:dyDescent="0.25">
      <c r="A21" s="215" t="s">
        <v>36</v>
      </c>
      <c r="B21" s="235" t="s">
        <v>37</v>
      </c>
      <c r="C21" s="236">
        <v>2.62</v>
      </c>
      <c r="D21" s="177"/>
      <c r="E21" s="237">
        <f>E20*34%</f>
        <v>25928.114400000002</v>
      </c>
      <c r="F21" s="237">
        <f>F20*34%</f>
        <v>25082.378000000001</v>
      </c>
      <c r="G21" s="249">
        <f t="shared" ref="G21:G24" si="0">E21</f>
        <v>25928.114400000002</v>
      </c>
      <c r="H21" s="177"/>
      <c r="I21" s="255"/>
    </row>
    <row r="22" spans="1:9" x14ac:dyDescent="0.25">
      <c r="A22" s="241" t="s">
        <v>38</v>
      </c>
      <c r="B22" s="214" t="s">
        <v>39</v>
      </c>
      <c r="C22" s="242">
        <v>1.33</v>
      </c>
      <c r="D22" s="170"/>
      <c r="E22" s="243">
        <f>E20*18%</f>
        <v>13726.648800000001</v>
      </c>
      <c r="F22" s="243">
        <f>F20*18%</f>
        <v>13278.905999999999</v>
      </c>
      <c r="G22" s="170">
        <f t="shared" si="0"/>
        <v>13726.648800000001</v>
      </c>
      <c r="H22" s="170"/>
      <c r="I22" s="243"/>
    </row>
    <row r="23" spans="1:9" x14ac:dyDescent="0.25">
      <c r="A23" s="241" t="s">
        <v>40</v>
      </c>
      <c r="B23" s="214" t="s">
        <v>41</v>
      </c>
      <c r="C23" s="242">
        <v>1.22</v>
      </c>
      <c r="D23" s="177"/>
      <c r="E23" s="243">
        <f xml:space="preserve"> E20*16%</f>
        <v>12201.465600000001</v>
      </c>
      <c r="F23" s="243">
        <f>F20*16%</f>
        <v>11803.472</v>
      </c>
      <c r="G23" s="249">
        <f t="shared" si="0"/>
        <v>12201.465600000001</v>
      </c>
      <c r="H23" s="177"/>
      <c r="I23" s="255"/>
    </row>
    <row r="24" spans="1:9" x14ac:dyDescent="0.25">
      <c r="A24" s="241" t="s">
        <v>42</v>
      </c>
      <c r="B24" s="214" t="s">
        <v>43</v>
      </c>
      <c r="C24" s="242">
        <v>2.39</v>
      </c>
      <c r="D24" s="170"/>
      <c r="E24" s="243">
        <f>E20*32%</f>
        <v>24402.931200000003</v>
      </c>
      <c r="F24" s="243">
        <f>F20*32%</f>
        <v>23606.944</v>
      </c>
      <c r="G24" s="170">
        <f t="shared" si="0"/>
        <v>24402.931200000003</v>
      </c>
      <c r="H24" s="170"/>
      <c r="I24" s="231"/>
    </row>
    <row r="25" spans="1:9" x14ac:dyDescent="0.25">
      <c r="A25" s="220" t="s">
        <v>46</v>
      </c>
      <c r="B25" s="220" t="s">
        <v>47</v>
      </c>
      <c r="C25" s="220">
        <v>2.98</v>
      </c>
      <c r="D25" s="219">
        <v>-1094.46</v>
      </c>
      <c r="E25" s="220">
        <v>30059.52</v>
      </c>
      <c r="F25" s="220">
        <v>29083.8</v>
      </c>
      <c r="G25" s="221">
        <f>E25</f>
        <v>30059.52</v>
      </c>
      <c r="H25" s="219">
        <f>D25+F25-G25</f>
        <v>-2070.1800000000003</v>
      </c>
      <c r="I25" s="187">
        <f>H25</f>
        <v>-2070.1800000000003</v>
      </c>
    </row>
    <row r="26" spans="1:9" x14ac:dyDescent="0.25">
      <c r="A26" s="244" t="s">
        <v>48</v>
      </c>
      <c r="B26" s="244" t="s">
        <v>217</v>
      </c>
      <c r="C26" s="244"/>
      <c r="D26" s="154"/>
      <c r="E26" s="151"/>
      <c r="F26" s="151"/>
      <c r="G26" s="151"/>
      <c r="H26" s="154"/>
      <c r="I26" s="151"/>
    </row>
    <row r="27" spans="1:9" x14ac:dyDescent="0.25">
      <c r="A27" s="245"/>
      <c r="B27" s="225" t="s">
        <v>218</v>
      </c>
      <c r="C27" s="225">
        <v>1.65</v>
      </c>
      <c r="D27" s="224">
        <v>1710.11</v>
      </c>
      <c r="E27" s="245">
        <v>16644.48</v>
      </c>
      <c r="F27" s="225">
        <v>16175.26</v>
      </c>
      <c r="G27" s="225">
        <f>I54</f>
        <v>6121.25</v>
      </c>
      <c r="H27" s="224">
        <f>D27+F27-G27</f>
        <v>11764.119999999999</v>
      </c>
      <c r="I27" s="227"/>
    </row>
    <row r="28" spans="1:9" x14ac:dyDescent="0.25">
      <c r="A28" s="220" t="s">
        <v>52</v>
      </c>
      <c r="B28" s="220" t="s">
        <v>140</v>
      </c>
      <c r="C28" s="221"/>
      <c r="D28" s="219" t="s">
        <v>69</v>
      </c>
      <c r="E28" s="220"/>
      <c r="F28" s="220"/>
      <c r="G28" s="220"/>
      <c r="H28" s="219" t="s">
        <v>69</v>
      </c>
      <c r="I28" s="233"/>
    </row>
    <row r="29" spans="1:9" x14ac:dyDescent="0.25">
      <c r="A29" s="225"/>
      <c r="B29" s="225" t="s">
        <v>219</v>
      </c>
      <c r="C29" s="246">
        <v>0</v>
      </c>
      <c r="D29" s="224">
        <v>-2769.05</v>
      </c>
      <c r="E29" s="225">
        <v>0</v>
      </c>
      <c r="F29" s="225">
        <v>0</v>
      </c>
      <c r="G29" s="225">
        <f>G30</f>
        <v>0</v>
      </c>
      <c r="H29" s="224">
        <f>D29+F29-G29</f>
        <v>-2769.05</v>
      </c>
      <c r="I29" s="233">
        <f>H29</f>
        <v>-2769.05</v>
      </c>
    </row>
    <row r="30" spans="1:9" x14ac:dyDescent="0.25">
      <c r="A30" s="217"/>
      <c r="B30" s="217" t="s">
        <v>50</v>
      </c>
      <c r="C30" s="218"/>
      <c r="D30" s="216"/>
      <c r="E30" s="217">
        <v>0</v>
      </c>
      <c r="F30" s="217">
        <v>0</v>
      </c>
      <c r="G30" s="217">
        <f>I59</f>
        <v>0</v>
      </c>
      <c r="H30" s="216"/>
      <c r="I30" s="231"/>
    </row>
    <row r="31" spans="1:9" x14ac:dyDescent="0.25">
      <c r="A31" s="217"/>
      <c r="B31" s="217" t="s">
        <v>51</v>
      </c>
      <c r="C31" s="218"/>
      <c r="D31" s="216"/>
      <c r="E31" s="217">
        <v>0</v>
      </c>
      <c r="F31" s="217">
        <v>0</v>
      </c>
      <c r="G31" s="218">
        <v>0</v>
      </c>
      <c r="H31" s="216"/>
      <c r="I31" s="237"/>
    </row>
    <row r="32" spans="1:9" x14ac:dyDescent="0.25">
      <c r="A32" s="210" t="s">
        <v>56</v>
      </c>
      <c r="B32" s="212"/>
      <c r="C32" s="212"/>
      <c r="D32" s="209"/>
      <c r="E32" s="212"/>
      <c r="F32" s="212"/>
      <c r="G32" s="212"/>
      <c r="H32" s="212"/>
      <c r="I32" s="212"/>
    </row>
    <row r="33" spans="1:9" x14ac:dyDescent="0.25">
      <c r="A33" s="210"/>
      <c r="B33" s="212"/>
      <c r="C33" s="212"/>
      <c r="D33" s="209"/>
      <c r="E33" s="212"/>
      <c r="F33" s="212"/>
      <c r="G33" s="212"/>
      <c r="H33" s="212"/>
      <c r="I33" s="212"/>
    </row>
    <row r="34" spans="1:9" x14ac:dyDescent="0.25">
      <c r="A34" s="213" t="s">
        <v>67</v>
      </c>
      <c r="B34" s="209"/>
      <c r="C34" s="209"/>
      <c r="D34" s="209"/>
      <c r="E34" s="209"/>
      <c r="F34" s="209"/>
      <c r="G34" s="209"/>
      <c r="H34" s="209"/>
      <c r="I34" s="209"/>
    </row>
    <row r="35" spans="1:9" x14ac:dyDescent="0.25">
      <c r="A35" s="210" t="s">
        <v>68</v>
      </c>
      <c r="B35" s="213"/>
      <c r="C35" s="213"/>
      <c r="D35" s="250"/>
      <c r="E35" s="213"/>
      <c r="F35" s="213"/>
      <c r="G35" s="213"/>
      <c r="H35" s="213"/>
      <c r="I35" s="213"/>
    </row>
    <row r="36" spans="1:9" x14ac:dyDescent="0.25">
      <c r="A36" s="214" t="s">
        <v>69</v>
      </c>
      <c r="B36" s="251" t="s">
        <v>70</v>
      </c>
      <c r="C36" s="214" t="s">
        <v>71</v>
      </c>
      <c r="D36" s="252" t="s">
        <v>72</v>
      </c>
      <c r="E36" s="214" t="s">
        <v>73</v>
      </c>
      <c r="F36" s="252" t="s">
        <v>74</v>
      </c>
      <c r="G36" s="253" t="s">
        <v>75</v>
      </c>
      <c r="H36" s="243" t="s">
        <v>15</v>
      </c>
      <c r="I36" s="254" t="s">
        <v>19</v>
      </c>
    </row>
    <row r="37" spans="1:9" x14ac:dyDescent="0.25">
      <c r="A37" s="215"/>
      <c r="B37" s="213" t="s">
        <v>77</v>
      </c>
      <c r="C37" s="215" t="s">
        <v>78</v>
      </c>
      <c r="D37" s="247" t="s">
        <v>79</v>
      </c>
      <c r="E37" s="215" t="s">
        <v>80</v>
      </c>
      <c r="F37" s="247" t="s">
        <v>81</v>
      </c>
      <c r="G37" s="248" t="s">
        <v>82</v>
      </c>
      <c r="H37" s="255" t="s">
        <v>25</v>
      </c>
      <c r="I37" s="256" t="s">
        <v>84</v>
      </c>
    </row>
    <row r="38" spans="1:9" x14ac:dyDescent="0.25">
      <c r="A38" s="215"/>
      <c r="B38" s="247"/>
      <c r="C38" s="215"/>
      <c r="D38" s="247"/>
      <c r="E38" s="215"/>
      <c r="F38" s="247" t="s">
        <v>85</v>
      </c>
      <c r="G38" s="248" t="s">
        <v>86</v>
      </c>
      <c r="H38" s="255" t="s">
        <v>30</v>
      </c>
      <c r="I38" s="256" t="s">
        <v>220</v>
      </c>
    </row>
    <row r="39" spans="1:9" x14ac:dyDescent="0.25">
      <c r="A39" s="235"/>
      <c r="B39" s="261"/>
      <c r="C39" s="235"/>
      <c r="D39" s="261"/>
      <c r="E39" s="235"/>
      <c r="F39" s="261"/>
      <c r="G39" s="262"/>
      <c r="H39" s="237"/>
      <c r="I39" s="260" t="s">
        <v>221</v>
      </c>
    </row>
    <row r="40" spans="1:9" x14ac:dyDescent="0.25">
      <c r="A40" s="214"/>
      <c r="B40" s="214"/>
      <c r="C40" s="251"/>
      <c r="D40" s="214"/>
      <c r="E40" s="252"/>
      <c r="F40" s="214"/>
      <c r="G40" s="252"/>
      <c r="H40" s="214"/>
      <c r="I40" s="254"/>
    </row>
    <row r="41" spans="1:9" x14ac:dyDescent="0.25">
      <c r="A41" s="217">
        <v>1</v>
      </c>
      <c r="B41" s="217" t="s">
        <v>88</v>
      </c>
      <c r="C41" s="221">
        <v>25.1</v>
      </c>
      <c r="D41" s="217">
        <v>-8162.78</v>
      </c>
      <c r="E41" s="263">
        <v>72137.710000000006</v>
      </c>
      <c r="F41" s="217">
        <v>71831.600000000006</v>
      </c>
      <c r="G41" s="263">
        <f>E41</f>
        <v>72137.710000000006</v>
      </c>
      <c r="H41" s="217">
        <f>D41+F41-G41</f>
        <v>-8468.89</v>
      </c>
      <c r="I41" s="217">
        <f>H41</f>
        <v>-8468.89</v>
      </c>
    </row>
    <row r="42" spans="1:9" x14ac:dyDescent="0.25">
      <c r="A42" s="212"/>
      <c r="B42" s="212"/>
      <c r="C42" s="212"/>
      <c r="D42" s="212"/>
      <c r="E42" s="212"/>
      <c r="F42" s="212"/>
      <c r="G42" s="212"/>
      <c r="H42" s="212"/>
      <c r="I42" s="212"/>
    </row>
    <row r="43" spans="1:9" x14ac:dyDescent="0.25">
      <c r="A43" s="212"/>
      <c r="B43" s="212" t="s">
        <v>69</v>
      </c>
      <c r="C43" s="212"/>
      <c r="D43" s="212"/>
      <c r="E43" s="212"/>
      <c r="F43" s="212" t="s">
        <v>69</v>
      </c>
      <c r="G43" s="212"/>
      <c r="H43" s="212"/>
      <c r="I43" s="212"/>
    </row>
    <row r="44" spans="1:9" x14ac:dyDescent="0.25">
      <c r="A44" s="210" t="s">
        <v>204</v>
      </c>
      <c r="B44" s="212"/>
      <c r="C44" s="212"/>
      <c r="D44" s="212"/>
      <c r="E44" s="212"/>
      <c r="F44" s="212"/>
      <c r="G44" s="212"/>
      <c r="H44" s="212"/>
      <c r="I44" s="212"/>
    </row>
    <row r="45" spans="1:9" x14ac:dyDescent="0.25">
      <c r="A45" s="213" t="s">
        <v>205</v>
      </c>
      <c r="B45" s="212"/>
      <c r="C45" s="212"/>
      <c r="D45" s="212"/>
      <c r="E45" s="212"/>
      <c r="F45" s="212"/>
      <c r="G45" s="212"/>
      <c r="H45" s="212"/>
      <c r="I45" s="212"/>
    </row>
    <row r="46" spans="1:9" x14ac:dyDescent="0.25">
      <c r="A46" s="253" t="s">
        <v>12</v>
      </c>
      <c r="B46" s="214" t="s">
        <v>94</v>
      </c>
      <c r="C46" s="252" t="s">
        <v>95</v>
      </c>
      <c r="D46" s="252"/>
      <c r="E46" s="252"/>
      <c r="F46" s="253" t="s">
        <v>206</v>
      </c>
      <c r="G46" s="252"/>
      <c r="H46" s="254"/>
      <c r="I46" s="214" t="s">
        <v>97</v>
      </c>
    </row>
    <row r="47" spans="1:9" x14ac:dyDescent="0.25">
      <c r="A47" s="248" t="s">
        <v>98</v>
      </c>
      <c r="B47" s="215" t="s">
        <v>99</v>
      </c>
      <c r="C47" s="247"/>
      <c r="D47" s="247"/>
      <c r="E47" s="247"/>
      <c r="F47" s="248" t="s">
        <v>207</v>
      </c>
      <c r="G47" s="247"/>
      <c r="H47" s="256"/>
      <c r="I47" s="215" t="s">
        <v>101</v>
      </c>
    </row>
    <row r="48" spans="1:9" x14ac:dyDescent="0.25">
      <c r="A48" s="248"/>
      <c r="B48" s="215"/>
      <c r="C48" s="247"/>
      <c r="D48" s="247"/>
      <c r="E48" s="247"/>
      <c r="F48" s="248" t="s">
        <v>208</v>
      </c>
      <c r="G48" s="247"/>
      <c r="H48" s="256"/>
      <c r="I48" s="215"/>
    </row>
    <row r="49" spans="1:9" x14ac:dyDescent="0.25">
      <c r="A49" s="248"/>
      <c r="B49" s="235"/>
      <c r="C49" s="247"/>
      <c r="D49" s="247"/>
      <c r="E49" s="247"/>
      <c r="F49" s="248" t="s">
        <v>209</v>
      </c>
      <c r="G49" s="247"/>
      <c r="H49" s="256"/>
      <c r="I49" s="215"/>
    </row>
    <row r="50" spans="1:9" x14ac:dyDescent="0.25">
      <c r="A50" s="264" t="s">
        <v>103</v>
      </c>
      <c r="B50" s="245"/>
      <c r="C50" s="251" t="s">
        <v>104</v>
      </c>
      <c r="D50" s="251"/>
      <c r="E50" s="251"/>
      <c r="F50" s="253"/>
      <c r="G50" s="252"/>
      <c r="H50" s="254"/>
      <c r="I50" s="214"/>
    </row>
    <row r="51" spans="1:9" x14ac:dyDescent="0.25">
      <c r="A51" s="265"/>
      <c r="B51" s="215"/>
      <c r="C51" s="247" t="s">
        <v>55</v>
      </c>
      <c r="D51" s="247"/>
      <c r="E51" s="247"/>
      <c r="F51" s="248" t="s">
        <v>69</v>
      </c>
      <c r="G51" s="249"/>
      <c r="H51" s="256" t="s">
        <v>69</v>
      </c>
      <c r="I51" s="215"/>
    </row>
    <row r="52" spans="1:9" x14ac:dyDescent="0.25">
      <c r="A52" s="265" t="s">
        <v>105</v>
      </c>
      <c r="B52" s="266">
        <v>42618</v>
      </c>
      <c r="C52" s="247" t="s">
        <v>222</v>
      </c>
      <c r="D52" s="247"/>
      <c r="E52" s="247"/>
      <c r="F52" s="248"/>
      <c r="G52" s="249">
        <f>I52/900.2</f>
        <v>5.5779271273050428</v>
      </c>
      <c r="H52" s="256"/>
      <c r="I52" s="215">
        <v>5021.25</v>
      </c>
    </row>
    <row r="53" spans="1:9" x14ac:dyDescent="0.25">
      <c r="A53" s="265" t="s">
        <v>38</v>
      </c>
      <c r="B53" s="266">
        <v>42677</v>
      </c>
      <c r="C53" s="247" t="s">
        <v>223</v>
      </c>
      <c r="D53" s="247"/>
      <c r="E53" s="247"/>
      <c r="F53" s="248"/>
      <c r="G53" s="249">
        <f>I53/900.2</f>
        <v>1.221950677627194</v>
      </c>
      <c r="H53" s="256"/>
      <c r="I53" s="215">
        <v>1100</v>
      </c>
    </row>
    <row r="54" spans="1:9" x14ac:dyDescent="0.25">
      <c r="A54" s="265"/>
      <c r="B54" s="215"/>
      <c r="C54" s="213" t="s">
        <v>111</v>
      </c>
      <c r="D54" s="213"/>
      <c r="E54" s="213"/>
      <c r="F54" s="267"/>
      <c r="G54" s="268">
        <f>SUM(G52:G53)</f>
        <v>6.7998778049322368</v>
      </c>
      <c r="H54" s="258"/>
      <c r="I54" s="245">
        <f>SUM(I52:I53)</f>
        <v>6121.25</v>
      </c>
    </row>
    <row r="55" spans="1:9" x14ac:dyDescent="0.25">
      <c r="A55" s="214"/>
      <c r="B55" s="214"/>
      <c r="C55" s="253"/>
      <c r="D55" s="252"/>
      <c r="E55" s="254"/>
      <c r="F55" s="253"/>
      <c r="G55" s="252"/>
      <c r="H55" s="254"/>
      <c r="I55" s="214"/>
    </row>
    <row r="56" spans="1:9" x14ac:dyDescent="0.25">
      <c r="A56" s="214" t="s">
        <v>46</v>
      </c>
      <c r="B56" s="244" t="s">
        <v>112</v>
      </c>
      <c r="C56" s="269" t="s">
        <v>113</v>
      </c>
      <c r="D56" s="252"/>
      <c r="E56" s="252"/>
      <c r="F56" s="253" t="s">
        <v>114</v>
      </c>
      <c r="G56" s="252"/>
      <c r="H56" s="254"/>
      <c r="I56" s="254"/>
    </row>
    <row r="57" spans="1:9" x14ac:dyDescent="0.25">
      <c r="A57" s="265" t="s">
        <v>167</v>
      </c>
      <c r="B57" s="266"/>
      <c r="C57" s="248"/>
      <c r="D57" s="247"/>
      <c r="E57" s="247"/>
      <c r="F57" s="248"/>
      <c r="G57" s="249"/>
      <c r="H57" s="256"/>
      <c r="I57" s="256"/>
    </row>
    <row r="58" spans="1:9" x14ac:dyDescent="0.25">
      <c r="A58" s="265" t="s">
        <v>224</v>
      </c>
      <c r="B58" s="266"/>
      <c r="C58" s="248"/>
      <c r="D58" s="247"/>
      <c r="E58" s="247"/>
      <c r="F58" s="248"/>
      <c r="G58" s="249"/>
      <c r="H58" s="256"/>
      <c r="I58" s="256"/>
    </row>
    <row r="59" spans="1:9" x14ac:dyDescent="0.25">
      <c r="A59" s="270"/>
      <c r="B59" s="235" t="s">
        <v>112</v>
      </c>
      <c r="C59" s="224" t="s">
        <v>111</v>
      </c>
      <c r="D59" s="261"/>
      <c r="E59" s="261"/>
      <c r="F59" s="262" t="s">
        <v>69</v>
      </c>
      <c r="G59" s="226">
        <f>I59/900.2</f>
        <v>0</v>
      </c>
      <c r="H59" s="259"/>
      <c r="I59" s="259">
        <f>SUM(I56:I58)</f>
        <v>0</v>
      </c>
    </row>
    <row r="60" spans="1:9" x14ac:dyDescent="0.25">
      <c r="A60" s="212" t="s">
        <v>225</v>
      </c>
      <c r="B60" s="212"/>
      <c r="C60" s="212" t="s">
        <v>69</v>
      </c>
      <c r="D60" s="212" t="s">
        <v>116</v>
      </c>
      <c r="E60" s="212"/>
      <c r="F60" s="212" t="s">
        <v>117</v>
      </c>
      <c r="G60" s="212" t="s">
        <v>69</v>
      </c>
      <c r="H60" s="212" t="s">
        <v>226</v>
      </c>
      <c r="I60" s="209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L35" sqref="L35"/>
    </sheetView>
  </sheetViews>
  <sheetFormatPr defaultRowHeight="15" x14ac:dyDescent="0.25"/>
  <cols>
    <col min="2" max="2" width="32.28515625" bestFit="1" customWidth="1"/>
    <col min="9" max="9" width="18" bestFit="1" customWidth="1"/>
  </cols>
  <sheetData>
    <row r="1" spans="1:9" x14ac:dyDescent="0.25">
      <c r="A1" s="2631" t="s">
        <v>0</v>
      </c>
      <c r="B1" s="2631"/>
      <c r="C1" s="2631"/>
      <c r="D1" s="2631"/>
      <c r="E1" s="2631"/>
      <c r="F1" s="2631"/>
      <c r="G1" s="2631"/>
      <c r="H1" s="2631"/>
      <c r="I1" s="2632"/>
    </row>
    <row r="2" spans="1:9" x14ac:dyDescent="0.25">
      <c r="A2" s="2631" t="s">
        <v>1</v>
      </c>
      <c r="B2" s="2631"/>
      <c r="C2" s="2631"/>
      <c r="D2" s="2631"/>
      <c r="E2" s="2631"/>
      <c r="F2" s="2631"/>
      <c r="G2" s="2631"/>
      <c r="H2" s="2631"/>
      <c r="I2" s="2633"/>
    </row>
    <row r="3" spans="1:9" x14ac:dyDescent="0.25">
      <c r="A3" s="2631" t="s">
        <v>2</v>
      </c>
      <c r="B3" s="2631"/>
      <c r="C3" s="2631"/>
      <c r="D3" s="2631"/>
      <c r="E3" s="2631"/>
      <c r="F3" s="2631"/>
      <c r="G3" s="2631"/>
      <c r="H3" s="2631"/>
      <c r="I3" s="2632"/>
    </row>
    <row r="4" spans="1:9" x14ac:dyDescent="0.25">
      <c r="A4" s="2631" t="s">
        <v>3</v>
      </c>
      <c r="B4" s="2631"/>
      <c r="C4" s="2631"/>
      <c r="D4" s="2631"/>
      <c r="E4" s="2631"/>
      <c r="F4" s="2631"/>
      <c r="G4" s="2631"/>
      <c r="H4" s="2631"/>
      <c r="I4" s="2632"/>
    </row>
    <row r="5" spans="1:9" x14ac:dyDescent="0.25">
      <c r="A5" s="2631" t="s">
        <v>4</v>
      </c>
      <c r="B5" s="2632"/>
      <c r="C5" s="2632"/>
      <c r="D5" s="2632"/>
      <c r="E5" s="2632"/>
      <c r="F5" s="2632"/>
      <c r="G5" s="2632"/>
      <c r="H5" s="2632"/>
      <c r="I5" s="2632"/>
    </row>
    <row r="6" spans="1:9" x14ac:dyDescent="0.25">
      <c r="A6" s="2631" t="s">
        <v>792</v>
      </c>
      <c r="B6" s="2632"/>
      <c r="C6" s="2632"/>
      <c r="D6" s="2632"/>
      <c r="E6" s="2632"/>
      <c r="F6" s="2631"/>
      <c r="G6" s="2632"/>
      <c r="H6" s="2632"/>
      <c r="I6" s="2632"/>
    </row>
    <row r="7" spans="1:9" x14ac:dyDescent="0.25">
      <c r="A7" s="2632" t="s">
        <v>793</v>
      </c>
      <c r="B7" s="2632"/>
      <c r="C7" s="2632"/>
      <c r="D7" s="2632"/>
      <c r="E7" s="2632"/>
      <c r="F7" s="2632"/>
      <c r="G7" s="2632"/>
      <c r="H7" s="2632"/>
      <c r="I7" s="2632"/>
    </row>
    <row r="8" spans="1:9" x14ac:dyDescent="0.25">
      <c r="A8" s="2632" t="s">
        <v>794</v>
      </c>
      <c r="B8" s="2632"/>
      <c r="C8" s="2632"/>
      <c r="D8" s="2632"/>
      <c r="E8" s="2632"/>
      <c r="F8" s="2632"/>
      <c r="G8" s="2632"/>
      <c r="H8" s="2632"/>
      <c r="I8" s="2632"/>
    </row>
    <row r="9" spans="1:9" x14ac:dyDescent="0.25">
      <c r="A9" s="2632" t="s">
        <v>256</v>
      </c>
      <c r="B9" s="2632"/>
      <c r="C9" s="2632"/>
      <c r="D9" s="2632"/>
      <c r="E9" s="2632"/>
      <c r="F9" s="2632"/>
      <c r="G9" s="2632"/>
      <c r="H9" s="2632"/>
      <c r="I9" s="2632"/>
    </row>
    <row r="10" spans="1:9" x14ac:dyDescent="0.25">
      <c r="A10" s="2631" t="s">
        <v>9</v>
      </c>
      <c r="B10" s="2632"/>
      <c r="C10" s="2632"/>
      <c r="D10" s="2632"/>
      <c r="E10" s="2632"/>
      <c r="F10" s="2632"/>
      <c r="G10" s="2632"/>
      <c r="H10" s="2632"/>
      <c r="I10" s="2632"/>
    </row>
    <row r="11" spans="1:9" x14ac:dyDescent="0.25">
      <c r="A11" s="2631" t="s">
        <v>10</v>
      </c>
      <c r="B11" s="2632"/>
      <c r="C11" s="2632"/>
      <c r="D11" s="2632"/>
      <c r="E11" s="2632"/>
      <c r="F11" s="2632"/>
      <c r="G11" s="2632"/>
      <c r="H11" s="2632"/>
      <c r="I11" s="2632"/>
    </row>
    <row r="12" spans="1:9" x14ac:dyDescent="0.25">
      <c r="A12" s="2634" t="s">
        <v>11</v>
      </c>
      <c r="B12" s="2632"/>
      <c r="C12" s="2632"/>
      <c r="D12" s="2632"/>
      <c r="E12" s="2632"/>
      <c r="F12" s="2632"/>
      <c r="G12" s="2632"/>
      <c r="H12" s="2632"/>
      <c r="I12" s="2632"/>
    </row>
    <row r="13" spans="1:9" x14ac:dyDescent="0.25">
      <c r="A13" s="2635" t="s">
        <v>12</v>
      </c>
      <c r="B13" s="2635" t="s">
        <v>13</v>
      </c>
      <c r="C13" s="2635" t="s">
        <v>14</v>
      </c>
      <c r="D13" s="2635" t="s">
        <v>15</v>
      </c>
      <c r="E13" s="2635" t="s">
        <v>16</v>
      </c>
      <c r="F13" s="2635" t="s">
        <v>17</v>
      </c>
      <c r="G13" s="2635" t="s">
        <v>18</v>
      </c>
      <c r="H13" s="2635" t="s">
        <v>15</v>
      </c>
      <c r="I13" s="2635" t="s">
        <v>19</v>
      </c>
    </row>
    <row r="14" spans="1:9" x14ac:dyDescent="0.25">
      <c r="A14" s="2636" t="s">
        <v>20</v>
      </c>
      <c r="B14" s="2636"/>
      <c r="C14" s="2636" t="s">
        <v>127</v>
      </c>
      <c r="D14" s="2636" t="s">
        <v>22</v>
      </c>
      <c r="E14" s="2636" t="s">
        <v>23</v>
      </c>
      <c r="F14" s="2636" t="s">
        <v>23</v>
      </c>
      <c r="G14" s="2636" t="s">
        <v>24</v>
      </c>
      <c r="H14" s="2636" t="s">
        <v>25</v>
      </c>
      <c r="I14" s="2636" t="s">
        <v>129</v>
      </c>
    </row>
    <row r="15" spans="1:9" x14ac:dyDescent="0.25">
      <c r="A15" s="2636"/>
      <c r="B15" s="2636"/>
      <c r="C15" s="2636" t="s">
        <v>27</v>
      </c>
      <c r="D15" s="2636" t="s">
        <v>28</v>
      </c>
      <c r="E15" s="2636"/>
      <c r="F15" s="2636"/>
      <c r="G15" s="2636" t="s">
        <v>29</v>
      </c>
      <c r="H15" s="2636" t="s">
        <v>30</v>
      </c>
      <c r="I15" s="2636" t="s">
        <v>131</v>
      </c>
    </row>
    <row r="16" spans="1:9" x14ac:dyDescent="0.25">
      <c r="A16" s="2636"/>
      <c r="B16" s="2636"/>
      <c r="C16" s="2636" t="s">
        <v>32</v>
      </c>
      <c r="D16" s="2636" t="s">
        <v>33</v>
      </c>
      <c r="E16" s="2636" t="s">
        <v>33</v>
      </c>
      <c r="F16" s="2636" t="s">
        <v>33</v>
      </c>
      <c r="G16" s="2636" t="s">
        <v>33</v>
      </c>
      <c r="H16" s="2636" t="s">
        <v>33</v>
      </c>
      <c r="I16" s="2636" t="s">
        <v>34</v>
      </c>
    </row>
    <row r="17" spans="1:9" x14ac:dyDescent="0.25">
      <c r="A17" s="2637">
        <v>1</v>
      </c>
      <c r="B17" s="2637">
        <v>2</v>
      </c>
      <c r="C17" s="2638">
        <v>3</v>
      </c>
      <c r="D17" s="2637">
        <v>4</v>
      </c>
      <c r="E17" s="2638">
        <v>5</v>
      </c>
      <c r="F17" s="2637">
        <v>6</v>
      </c>
      <c r="G17" s="2639">
        <v>7</v>
      </c>
      <c r="H17" s="2637">
        <v>8</v>
      </c>
      <c r="I17" s="2637">
        <v>9</v>
      </c>
    </row>
    <row r="18" spans="1:9" x14ac:dyDescent="0.25">
      <c r="A18" s="2640">
        <v>1</v>
      </c>
      <c r="B18" s="2641" t="s">
        <v>327</v>
      </c>
      <c r="C18" s="2640">
        <v>7.97</v>
      </c>
      <c r="D18" s="2642">
        <v>11972.4</v>
      </c>
      <c r="E18" s="2643">
        <v>256755.48</v>
      </c>
      <c r="F18" s="2644">
        <v>253039.26</v>
      </c>
      <c r="G18" s="2642">
        <v>256755.48</v>
      </c>
      <c r="H18" s="2645">
        <v>8256.1800000000221</v>
      </c>
      <c r="I18" s="2642"/>
    </row>
    <row r="19" spans="1:9" x14ac:dyDescent="0.25">
      <c r="A19" s="2636" t="s">
        <v>36</v>
      </c>
      <c r="B19" s="2636" t="s">
        <v>233</v>
      </c>
      <c r="C19" s="2636"/>
      <c r="D19" s="2646"/>
      <c r="E19" s="2647"/>
      <c r="F19" s="2648"/>
      <c r="G19" s="2646"/>
      <c r="H19" s="2649"/>
      <c r="I19" s="2646"/>
    </row>
    <row r="20" spans="1:9" x14ac:dyDescent="0.25">
      <c r="A20" s="2650"/>
      <c r="B20" s="2650" t="s">
        <v>234</v>
      </c>
      <c r="C20" s="2650">
        <v>2.62</v>
      </c>
      <c r="D20" s="2651"/>
      <c r="E20" s="2647">
        <v>84729.308400000009</v>
      </c>
      <c r="F20" s="2652">
        <v>83502.955800000011</v>
      </c>
      <c r="G20" s="2651">
        <v>84729.308400000009</v>
      </c>
      <c r="H20" s="2653"/>
      <c r="I20" s="2651"/>
    </row>
    <row r="21" spans="1:9" x14ac:dyDescent="0.25">
      <c r="A21" s="2654" t="s">
        <v>38</v>
      </c>
      <c r="B21" s="2635" t="s">
        <v>39</v>
      </c>
      <c r="C21" s="2635">
        <v>1.33</v>
      </c>
      <c r="D21" s="2655"/>
      <c r="E21" s="2656">
        <v>43648.431600000004</v>
      </c>
      <c r="F21" s="2657">
        <v>43016.674200000001</v>
      </c>
      <c r="G21" s="2646">
        <v>43648.431600000004</v>
      </c>
      <c r="H21" s="2658"/>
      <c r="I21" s="2655"/>
    </row>
    <row r="22" spans="1:9" x14ac:dyDescent="0.25">
      <c r="A22" s="2654" t="s">
        <v>40</v>
      </c>
      <c r="B22" s="2635" t="s">
        <v>41</v>
      </c>
      <c r="C22" s="2635">
        <v>1.63</v>
      </c>
      <c r="D22" s="2655"/>
      <c r="E22" s="2659">
        <v>52121.362439999997</v>
      </c>
      <c r="F22" s="2657">
        <v>51366.969779999999</v>
      </c>
      <c r="G22" s="2659">
        <v>52121.362439999997</v>
      </c>
      <c r="H22" s="2659"/>
      <c r="I22" s="2655"/>
    </row>
    <row r="23" spans="1:9" x14ac:dyDescent="0.25">
      <c r="A23" s="2660" t="s">
        <v>42</v>
      </c>
      <c r="B23" s="2637" t="s">
        <v>43</v>
      </c>
      <c r="C23" s="2635">
        <v>2.39</v>
      </c>
      <c r="D23" s="2655"/>
      <c r="E23" s="2656">
        <v>76256.377559999994</v>
      </c>
      <c r="F23" s="2657">
        <v>75152.660220000005</v>
      </c>
      <c r="G23" s="2659">
        <v>76256.377559999994</v>
      </c>
      <c r="H23" s="2659"/>
      <c r="I23" s="2655"/>
    </row>
    <row r="24" spans="1:9" x14ac:dyDescent="0.25">
      <c r="A24" s="2640" t="s">
        <v>46</v>
      </c>
      <c r="B24" s="2640" t="s">
        <v>47</v>
      </c>
      <c r="C24" s="2661">
        <v>2.98</v>
      </c>
      <c r="D24" s="2662">
        <v>-4945.21</v>
      </c>
      <c r="E24" s="2663">
        <v>96001.32</v>
      </c>
      <c r="F24" s="2664">
        <v>93964.03</v>
      </c>
      <c r="G24" s="2662">
        <v>96001.32</v>
      </c>
      <c r="H24" s="2665">
        <v>-6982.5000000000146</v>
      </c>
      <c r="I24" s="2662">
        <v>-6982.5000000000146</v>
      </c>
    </row>
    <row r="25" spans="1:9" x14ac:dyDescent="0.25">
      <c r="A25" s="2666" t="s">
        <v>48</v>
      </c>
      <c r="B25" s="2640" t="s">
        <v>199</v>
      </c>
      <c r="C25" s="2640">
        <v>1.82</v>
      </c>
      <c r="D25" s="2667">
        <v>10135.57</v>
      </c>
      <c r="E25" s="2640">
        <v>58631.64</v>
      </c>
      <c r="F25" s="2640">
        <v>57905.52</v>
      </c>
      <c r="G25" s="2640">
        <v>5847.4</v>
      </c>
      <c r="H25" s="2667">
        <v>62193.689999999995</v>
      </c>
      <c r="I25" s="2642"/>
    </row>
    <row r="26" spans="1:9" x14ac:dyDescent="0.25">
      <c r="A26" s="2661" t="s">
        <v>52</v>
      </c>
      <c r="B26" s="2661" t="s">
        <v>140</v>
      </c>
      <c r="C26" s="2663"/>
      <c r="D26" s="2662"/>
      <c r="E26" s="2668"/>
      <c r="F26" s="2662"/>
      <c r="G26" s="2664"/>
      <c r="H26" s="2662"/>
      <c r="I26" s="2662"/>
    </row>
    <row r="27" spans="1:9" x14ac:dyDescent="0.25">
      <c r="A27" s="2640"/>
      <c r="B27" s="2640" t="s">
        <v>795</v>
      </c>
      <c r="C27" s="2641">
        <v>0</v>
      </c>
      <c r="D27" s="2642">
        <v>24455.63</v>
      </c>
      <c r="E27" s="2643">
        <v>0</v>
      </c>
      <c r="F27" s="2640">
        <v>0</v>
      </c>
      <c r="G27" s="2644">
        <v>0</v>
      </c>
      <c r="H27" s="2642">
        <v>24455.63</v>
      </c>
      <c r="I27" s="2642"/>
    </row>
    <row r="28" spans="1:9" x14ac:dyDescent="0.25">
      <c r="A28" s="2636"/>
      <c r="B28" s="2650" t="s">
        <v>55</v>
      </c>
      <c r="C28" s="2669"/>
      <c r="D28" s="2651"/>
      <c r="E28" s="2638"/>
      <c r="F28" s="2637"/>
      <c r="G28" s="2639"/>
      <c r="H28" s="2651"/>
      <c r="I28" s="2646"/>
    </row>
    <row r="29" spans="1:9" x14ac:dyDescent="0.25">
      <c r="A29" s="2637"/>
      <c r="B29" s="2637" t="s">
        <v>50</v>
      </c>
      <c r="C29" s="2638">
        <v>0</v>
      </c>
      <c r="D29" s="2651" t="s">
        <v>69</v>
      </c>
      <c r="E29" s="2638">
        <v>0</v>
      </c>
      <c r="F29" s="2637">
        <v>0</v>
      </c>
      <c r="G29" s="2639">
        <v>0</v>
      </c>
      <c r="H29" s="2651"/>
      <c r="I29" s="2659"/>
    </row>
    <row r="30" spans="1:9" x14ac:dyDescent="0.25">
      <c r="A30" s="2631" t="s">
        <v>56</v>
      </c>
      <c r="B30" s="2631"/>
      <c r="C30" s="2631"/>
      <c r="D30" s="2670"/>
      <c r="E30" s="2631"/>
      <c r="F30" s="2632"/>
      <c r="G30" s="2632"/>
      <c r="H30" s="2632"/>
      <c r="I30" s="2632"/>
    </row>
    <row r="31" spans="1:9" x14ac:dyDescent="0.25">
      <c r="A31" s="2666" t="s">
        <v>57</v>
      </c>
      <c r="B31" s="2671" t="s">
        <v>58</v>
      </c>
      <c r="C31" s="2635" t="s">
        <v>492</v>
      </c>
      <c r="D31" s="2672" t="s">
        <v>796</v>
      </c>
      <c r="E31" s="2671" t="s">
        <v>61</v>
      </c>
      <c r="F31" s="2635" t="s">
        <v>59</v>
      </c>
      <c r="G31" s="2635"/>
      <c r="H31" s="2671" t="s">
        <v>184</v>
      </c>
      <c r="I31" s="2672"/>
    </row>
    <row r="32" spans="1:9" x14ac:dyDescent="0.25">
      <c r="A32" s="2636"/>
      <c r="B32" s="2669"/>
      <c r="C32" s="2650" t="s">
        <v>64</v>
      </c>
      <c r="D32" s="2673" t="s">
        <v>23</v>
      </c>
      <c r="E32" s="2674" t="s">
        <v>314</v>
      </c>
      <c r="F32" s="2650" t="s">
        <v>30</v>
      </c>
      <c r="G32" s="2650"/>
      <c r="H32" s="2674"/>
      <c r="I32" s="2673"/>
    </row>
    <row r="33" spans="1:9" x14ac:dyDescent="0.25">
      <c r="A33" s="2640"/>
      <c r="B33" s="2674" t="s">
        <v>66</v>
      </c>
      <c r="C33" s="2651">
        <v>8848.9699999999993</v>
      </c>
      <c r="D33" s="2673">
        <v>7350</v>
      </c>
      <c r="E33" s="2676">
        <v>1102.5</v>
      </c>
      <c r="F33" s="2651">
        <v>15096.47</v>
      </c>
      <c r="G33" s="2651"/>
      <c r="H33" s="2676">
        <v>15096.47</v>
      </c>
      <c r="I33" s="2673"/>
    </row>
    <row r="34" spans="1:9" x14ac:dyDescent="0.25">
      <c r="A34" s="2634"/>
      <c r="B34" s="2669"/>
      <c r="C34" s="2669"/>
      <c r="D34" s="2669"/>
      <c r="E34" s="2669"/>
      <c r="F34" s="2647"/>
      <c r="G34" s="2669"/>
      <c r="H34" s="2647"/>
      <c r="I34" s="2669"/>
    </row>
    <row r="35" spans="1:9" x14ac:dyDescent="0.25">
      <c r="A35" s="2634" t="s">
        <v>67</v>
      </c>
      <c r="B35" s="2634"/>
      <c r="C35" s="2634"/>
      <c r="D35" s="2677"/>
      <c r="E35" s="2634"/>
      <c r="F35" s="2634"/>
      <c r="G35" s="2634"/>
      <c r="H35" s="2634"/>
      <c r="I35" s="2634"/>
    </row>
    <row r="36" spans="1:9" x14ac:dyDescent="0.25">
      <c r="A36" s="2631" t="s">
        <v>68</v>
      </c>
      <c r="B36" s="2631"/>
      <c r="C36" s="2631"/>
      <c r="D36" s="2631"/>
      <c r="E36" s="2631"/>
      <c r="F36" s="2631"/>
      <c r="G36" s="2631"/>
      <c r="H36" s="2631"/>
      <c r="I36" s="2631"/>
    </row>
    <row r="37" spans="1:9" x14ac:dyDescent="0.25">
      <c r="A37" s="2635" t="s">
        <v>69</v>
      </c>
      <c r="B37" s="2678" t="s">
        <v>70</v>
      </c>
      <c r="C37" s="2635" t="s">
        <v>71</v>
      </c>
      <c r="D37" s="2671" t="s">
        <v>72</v>
      </c>
      <c r="E37" s="2635" t="s">
        <v>73</v>
      </c>
      <c r="F37" s="2671" t="s">
        <v>74</v>
      </c>
      <c r="G37" s="2635" t="s">
        <v>75</v>
      </c>
      <c r="H37" s="2671" t="s">
        <v>76</v>
      </c>
      <c r="I37" s="2635" t="s">
        <v>19</v>
      </c>
    </row>
    <row r="38" spans="1:9" x14ac:dyDescent="0.25">
      <c r="A38" s="2636"/>
      <c r="B38" s="2679" t="s">
        <v>77</v>
      </c>
      <c r="C38" s="2636" t="s">
        <v>78</v>
      </c>
      <c r="D38" s="2669" t="s">
        <v>79</v>
      </c>
      <c r="E38" s="2636" t="s">
        <v>80</v>
      </c>
      <c r="F38" s="2669" t="s">
        <v>81</v>
      </c>
      <c r="G38" s="2636" t="s">
        <v>82</v>
      </c>
      <c r="H38" s="2669" t="s">
        <v>83</v>
      </c>
      <c r="I38" s="2636" t="s">
        <v>84</v>
      </c>
    </row>
    <row r="39" spans="1:9" x14ac:dyDescent="0.25">
      <c r="A39" s="2650"/>
      <c r="B39" s="2680"/>
      <c r="C39" s="2636"/>
      <c r="D39" s="2669"/>
      <c r="E39" s="2636"/>
      <c r="F39" s="2669" t="s">
        <v>85</v>
      </c>
      <c r="G39" s="2636" t="s">
        <v>86</v>
      </c>
      <c r="H39" s="2669"/>
      <c r="I39" s="2636" t="s">
        <v>220</v>
      </c>
    </row>
    <row r="40" spans="1:9" x14ac:dyDescent="0.25">
      <c r="A40" s="2637">
        <v>1</v>
      </c>
      <c r="B40" s="2637" t="s">
        <v>88</v>
      </c>
      <c r="C40" s="2664">
        <v>25.1</v>
      </c>
      <c r="D40" s="2637">
        <v>-11085.24</v>
      </c>
      <c r="E40" s="2681">
        <v>199023.61</v>
      </c>
      <c r="F40" s="2639">
        <v>199798.76</v>
      </c>
      <c r="G40" s="2637">
        <v>199023.61</v>
      </c>
      <c r="H40" s="2637">
        <v>-10310.089999999967</v>
      </c>
      <c r="I40" s="2672">
        <v>-10310.089999999967</v>
      </c>
    </row>
    <row r="41" spans="1:9" x14ac:dyDescent="0.25">
      <c r="A41" s="2637">
        <v>2</v>
      </c>
      <c r="B41" s="2637" t="s">
        <v>89</v>
      </c>
      <c r="C41" s="2663">
        <v>154.13460000000001</v>
      </c>
      <c r="D41" s="2650">
        <v>-92032.48</v>
      </c>
      <c r="E41" s="2682">
        <v>331347.95</v>
      </c>
      <c r="F41" s="2639">
        <v>328432.77</v>
      </c>
      <c r="G41" s="2650">
        <v>331347.95</v>
      </c>
      <c r="H41" s="2650">
        <v>-94947.659999999974</v>
      </c>
      <c r="I41" s="2637">
        <v>-94947.659999999974</v>
      </c>
    </row>
    <row r="42" spans="1:9" x14ac:dyDescent="0.25">
      <c r="A42" s="2637"/>
      <c r="B42" s="2637" t="s">
        <v>90</v>
      </c>
      <c r="C42" s="2663"/>
      <c r="D42" s="2650"/>
      <c r="E42" s="2683"/>
      <c r="F42" s="2684"/>
      <c r="G42" s="2650"/>
      <c r="H42" s="2650"/>
      <c r="I42" s="2675"/>
    </row>
    <row r="43" spans="1:9" x14ac:dyDescent="0.25">
      <c r="A43" s="2637">
        <v>3</v>
      </c>
      <c r="B43" s="2637" t="s">
        <v>91</v>
      </c>
      <c r="C43" s="2663">
        <v>49.228999999999999</v>
      </c>
      <c r="D43" s="2650">
        <v>-217648.43</v>
      </c>
      <c r="E43" s="2638">
        <v>947962</v>
      </c>
      <c r="F43" s="2639">
        <v>938493.59</v>
      </c>
      <c r="G43" s="2650">
        <v>947962</v>
      </c>
      <c r="H43" s="2650">
        <v>-227116.84000000008</v>
      </c>
      <c r="I43" s="2685">
        <v>-227116.84000000008</v>
      </c>
    </row>
    <row r="44" spans="1:9" x14ac:dyDescent="0.25">
      <c r="A44" s="2669"/>
      <c r="B44" s="2669"/>
      <c r="C44" s="2669"/>
      <c r="D44" s="2669"/>
      <c r="E44" s="2669" t="s">
        <v>69</v>
      </c>
      <c r="F44" s="2669"/>
      <c r="G44" s="2669"/>
      <c r="H44" s="2669"/>
      <c r="I44" s="2669"/>
    </row>
    <row r="45" spans="1:9" x14ac:dyDescent="0.25">
      <c r="A45" s="2631" t="s">
        <v>92</v>
      </c>
      <c r="B45" s="2632"/>
      <c r="C45" s="2632"/>
      <c r="D45" s="2632"/>
      <c r="E45" s="2632"/>
      <c r="F45" s="2632"/>
      <c r="G45" s="2632"/>
      <c r="H45" s="2632"/>
      <c r="I45" s="2632"/>
    </row>
    <row r="46" spans="1:9" x14ac:dyDescent="0.25">
      <c r="A46" s="2634" t="s">
        <v>93</v>
      </c>
      <c r="B46" s="2632"/>
      <c r="C46" s="2632"/>
      <c r="D46" s="2632"/>
      <c r="E46" s="2632"/>
      <c r="F46" s="2632"/>
      <c r="G46" s="2632"/>
      <c r="H46" s="2632"/>
      <c r="I46" s="2632"/>
    </row>
    <row r="47" spans="1:9" x14ac:dyDescent="0.25">
      <c r="A47" s="2686" t="s">
        <v>12</v>
      </c>
      <c r="B47" s="2635" t="s">
        <v>94</v>
      </c>
      <c r="C47" s="2671" t="s">
        <v>95</v>
      </c>
      <c r="D47" s="2671"/>
      <c r="E47" s="2671"/>
      <c r="F47" s="2686" t="s">
        <v>162</v>
      </c>
      <c r="G47" s="2671"/>
      <c r="H47" s="2672"/>
      <c r="I47" s="2635" t="s">
        <v>97</v>
      </c>
    </row>
    <row r="48" spans="1:9" x14ac:dyDescent="0.25">
      <c r="A48" s="2680" t="s">
        <v>98</v>
      </c>
      <c r="B48" s="2636" t="s">
        <v>99</v>
      </c>
      <c r="C48" s="2669"/>
      <c r="D48" s="2669"/>
      <c r="E48" s="2669"/>
      <c r="F48" s="2680" t="s">
        <v>766</v>
      </c>
      <c r="G48" s="2669"/>
      <c r="H48" s="2675"/>
      <c r="I48" s="2636" t="s">
        <v>101</v>
      </c>
    </row>
    <row r="49" spans="1:9" x14ac:dyDescent="0.25">
      <c r="A49" s="2680"/>
      <c r="B49" s="2650"/>
      <c r="C49" s="2669"/>
      <c r="D49" s="2669"/>
      <c r="E49" s="2669"/>
      <c r="F49" s="2680" t="s">
        <v>242</v>
      </c>
      <c r="G49" s="2669"/>
      <c r="H49" s="2675"/>
      <c r="I49" s="2636"/>
    </row>
    <row r="50" spans="1:9" x14ac:dyDescent="0.25">
      <c r="A50" s="2687" t="s">
        <v>103</v>
      </c>
      <c r="B50" s="2666"/>
      <c r="C50" s="2688" t="s">
        <v>104</v>
      </c>
      <c r="D50" s="2688"/>
      <c r="E50" s="2688"/>
      <c r="F50" s="2686"/>
      <c r="G50" s="2671"/>
      <c r="H50" s="2671"/>
      <c r="I50" s="2635"/>
    </row>
    <row r="51" spans="1:9" x14ac:dyDescent="0.25">
      <c r="A51" s="2689"/>
      <c r="B51" s="2636"/>
      <c r="C51" s="2669" t="s">
        <v>55</v>
      </c>
      <c r="D51" s="2669"/>
      <c r="E51" s="2669"/>
      <c r="F51" s="2680" t="s">
        <v>69</v>
      </c>
      <c r="G51" s="2647"/>
      <c r="H51" s="2669" t="s">
        <v>69</v>
      </c>
      <c r="I51" s="2636" t="s">
        <v>69</v>
      </c>
    </row>
    <row r="52" spans="1:9" x14ac:dyDescent="0.25">
      <c r="A52" s="2689" t="s">
        <v>105</v>
      </c>
      <c r="B52" s="2690">
        <v>42625</v>
      </c>
      <c r="C52" s="2669" t="s">
        <v>797</v>
      </c>
      <c r="D52" s="2669"/>
      <c r="E52" s="2669"/>
      <c r="F52" s="2680"/>
      <c r="G52" s="2647">
        <v>2.1781270952842138</v>
      </c>
      <c r="H52" s="2669"/>
      <c r="I52" s="2636">
        <v>5847.4</v>
      </c>
    </row>
    <row r="53" spans="1:9" x14ac:dyDescent="0.25">
      <c r="A53" s="2691"/>
      <c r="B53" s="2650"/>
      <c r="C53" s="2643" t="s">
        <v>111</v>
      </c>
      <c r="D53" s="2643"/>
      <c r="E53" s="2643"/>
      <c r="F53" s="2644"/>
      <c r="G53" s="2692">
        <v>2.1781270952842138</v>
      </c>
      <c r="H53" s="2643"/>
      <c r="I53" s="2640">
        <v>5847.4</v>
      </c>
    </row>
    <row r="54" spans="1:9" x14ac:dyDescent="0.25">
      <c r="A54" s="2635"/>
      <c r="B54" s="2635"/>
      <c r="C54" s="2686"/>
      <c r="D54" s="2671"/>
      <c r="E54" s="2671"/>
      <c r="F54" s="2686"/>
      <c r="G54" s="2671"/>
      <c r="H54" s="2672"/>
      <c r="I54" s="2630"/>
    </row>
    <row r="55" spans="1:9" x14ac:dyDescent="0.25">
      <c r="A55" s="2635" t="s">
        <v>46</v>
      </c>
      <c r="B55" s="2666" t="s">
        <v>112</v>
      </c>
      <c r="C55" s="2678" t="s">
        <v>113</v>
      </c>
      <c r="D55" s="2671"/>
      <c r="E55" s="2671"/>
      <c r="F55" s="2686" t="s">
        <v>114</v>
      </c>
      <c r="G55" s="2656"/>
      <c r="H55" s="2672"/>
      <c r="I55" s="2635"/>
    </row>
    <row r="56" spans="1:9" x14ac:dyDescent="0.25">
      <c r="A56" s="2689" t="s">
        <v>167</v>
      </c>
      <c r="B56" s="2690"/>
      <c r="C56" s="2680"/>
      <c r="D56" s="2669"/>
      <c r="E56" s="2669"/>
      <c r="F56" s="2680"/>
      <c r="G56" s="2647" t="s">
        <v>69</v>
      </c>
      <c r="H56" s="2675"/>
      <c r="I56" s="2636"/>
    </row>
    <row r="57" spans="1:9" x14ac:dyDescent="0.25">
      <c r="A57" s="2689" t="s">
        <v>224</v>
      </c>
      <c r="B57" s="2690"/>
      <c r="C57" s="2680"/>
      <c r="D57" s="2669"/>
      <c r="E57" s="2669"/>
      <c r="F57" s="2680"/>
      <c r="G57" s="2647" t="s">
        <v>69</v>
      </c>
      <c r="H57" s="2675"/>
      <c r="I57" s="2636"/>
    </row>
    <row r="58" spans="1:9" x14ac:dyDescent="0.25">
      <c r="A58" s="2691"/>
      <c r="B58" s="2650" t="s">
        <v>112</v>
      </c>
      <c r="C58" s="2684" t="s">
        <v>111</v>
      </c>
      <c r="D58" s="2674"/>
      <c r="E58" s="2674"/>
      <c r="F58" s="2684" t="s">
        <v>69</v>
      </c>
      <c r="G58" s="2693">
        <v>0</v>
      </c>
      <c r="H58" s="2641"/>
      <c r="I58" s="2640">
        <v>0</v>
      </c>
    </row>
    <row r="59" spans="1:9" x14ac:dyDescent="0.25">
      <c r="A59" s="2632" t="s">
        <v>485</v>
      </c>
      <c r="B59" s="2632"/>
      <c r="C59" s="2632" t="s">
        <v>116</v>
      </c>
      <c r="D59" s="2632"/>
      <c r="E59" s="2632" t="s">
        <v>117</v>
      </c>
      <c r="F59" s="2632"/>
      <c r="G59" s="2632" t="s">
        <v>118</v>
      </c>
      <c r="H59" s="2630"/>
      <c r="I59" s="2632" t="s">
        <v>119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workbookViewId="0">
      <selection activeCell="L29" sqref="L29"/>
    </sheetView>
  </sheetViews>
  <sheetFormatPr defaultRowHeight="15" x14ac:dyDescent="0.25"/>
  <cols>
    <col min="2" max="2" width="39.7109375" bestFit="1" customWidth="1"/>
    <col min="9" max="9" width="18" bestFit="1" customWidth="1"/>
  </cols>
  <sheetData>
    <row r="1" spans="1:9" x14ac:dyDescent="0.25">
      <c r="A1" s="2694" t="s">
        <v>0</v>
      </c>
      <c r="B1" s="2694"/>
      <c r="C1" s="2694"/>
      <c r="D1" s="2694"/>
      <c r="E1" s="2694"/>
      <c r="F1" s="2694"/>
      <c r="G1" s="2694"/>
      <c r="H1" s="2694"/>
      <c r="I1" s="2694"/>
    </row>
    <row r="2" spans="1:9" x14ac:dyDescent="0.25">
      <c r="A2" s="2694" t="s">
        <v>1</v>
      </c>
      <c r="B2" s="2694"/>
      <c r="C2" s="2694"/>
      <c r="D2" s="2694"/>
      <c r="E2" s="2694"/>
      <c r="F2" s="2694"/>
      <c r="G2" s="2694"/>
      <c r="H2" s="2694"/>
      <c r="I2" s="2695"/>
    </row>
    <row r="3" spans="1:9" x14ac:dyDescent="0.25">
      <c r="A3" s="2694" t="s">
        <v>2</v>
      </c>
      <c r="B3" s="2694"/>
      <c r="C3" s="2694"/>
      <c r="D3" s="2694"/>
      <c r="E3" s="2694"/>
      <c r="F3" s="2694"/>
      <c r="G3" s="2694"/>
      <c r="H3" s="2694"/>
      <c r="I3" s="2696"/>
    </row>
    <row r="4" spans="1:9" x14ac:dyDescent="0.25">
      <c r="A4" s="2694" t="s">
        <v>775</v>
      </c>
      <c r="B4" s="2694"/>
      <c r="C4" s="2694"/>
      <c r="D4" s="2694"/>
      <c r="E4" s="2694"/>
      <c r="F4" s="2694"/>
      <c r="G4" s="2694"/>
      <c r="H4" s="2694"/>
      <c r="I4" s="2694"/>
    </row>
    <row r="5" spans="1:9" x14ac:dyDescent="0.25">
      <c r="A5" s="2694" t="s">
        <v>4</v>
      </c>
      <c r="B5" s="2696"/>
      <c r="C5" s="2696"/>
      <c r="D5" s="2696"/>
      <c r="E5" s="2696"/>
      <c r="F5" s="2696"/>
      <c r="G5" s="2696"/>
      <c r="H5" s="2696"/>
      <c r="I5" s="2696"/>
    </row>
    <row r="6" spans="1:9" x14ac:dyDescent="0.25">
      <c r="A6" s="2694" t="s">
        <v>798</v>
      </c>
      <c r="B6" s="2696"/>
      <c r="C6" s="2696"/>
      <c r="D6" s="2696"/>
      <c r="E6" s="2696"/>
      <c r="F6" s="2696"/>
      <c r="G6" s="2696"/>
      <c r="H6" s="2696"/>
      <c r="I6" s="2696"/>
    </row>
    <row r="7" spans="1:9" x14ac:dyDescent="0.25">
      <c r="A7" s="2696" t="s">
        <v>799</v>
      </c>
      <c r="B7" s="2696"/>
      <c r="C7" s="2696"/>
      <c r="D7" s="2696"/>
      <c r="E7" s="2696"/>
      <c r="F7" s="2696"/>
      <c r="G7" s="2696"/>
      <c r="H7" s="2696"/>
      <c r="I7" s="2696"/>
    </row>
    <row r="8" spans="1:9" x14ac:dyDescent="0.25">
      <c r="A8" s="2696" t="s">
        <v>800</v>
      </c>
      <c r="B8" s="2696"/>
      <c r="C8" s="2696"/>
      <c r="D8" s="2696"/>
      <c r="E8" s="2696"/>
      <c r="F8" s="2696"/>
      <c r="G8" s="2696"/>
      <c r="H8" s="2696"/>
      <c r="I8" s="2696"/>
    </row>
    <row r="9" spans="1:9" x14ac:dyDescent="0.25">
      <c r="A9" s="2696" t="s">
        <v>801</v>
      </c>
      <c r="B9" s="2696"/>
      <c r="C9" s="2696"/>
      <c r="D9" s="2696"/>
      <c r="E9" s="2696"/>
      <c r="F9" s="2696"/>
      <c r="G9" s="2696"/>
      <c r="H9" s="2696"/>
      <c r="I9" s="2696"/>
    </row>
    <row r="10" spans="1:9" x14ac:dyDescent="0.25">
      <c r="A10" s="2694" t="s">
        <v>9</v>
      </c>
      <c r="B10" s="2694"/>
      <c r="C10" s="2694"/>
      <c r="D10" s="2694"/>
      <c r="E10" s="2694"/>
      <c r="F10" s="2694"/>
      <c r="G10" s="2694"/>
      <c r="H10" s="2694"/>
      <c r="I10" s="2694"/>
    </row>
    <row r="11" spans="1:9" x14ac:dyDescent="0.25">
      <c r="A11" s="2694" t="s">
        <v>802</v>
      </c>
      <c r="B11" s="2694"/>
      <c r="C11" s="2694"/>
      <c r="D11" s="2694"/>
      <c r="E11" s="2694"/>
      <c r="F11" s="2694"/>
      <c r="G11" s="2694"/>
      <c r="H11" s="2694"/>
      <c r="I11" s="2694"/>
    </row>
    <row r="12" spans="1:9" x14ac:dyDescent="0.25">
      <c r="A12" s="2697" t="s">
        <v>11</v>
      </c>
      <c r="B12" s="2694"/>
      <c r="C12" s="2694"/>
      <c r="D12" s="2694"/>
      <c r="E12" s="2694"/>
      <c r="F12" s="2694"/>
      <c r="G12" s="2694"/>
      <c r="H12" s="2694"/>
      <c r="I12" s="2694"/>
    </row>
    <row r="13" spans="1:9" x14ac:dyDescent="0.25">
      <c r="A13" s="2698" t="s">
        <v>12</v>
      </c>
      <c r="B13" s="2698" t="s">
        <v>13</v>
      </c>
      <c r="C13" s="2698" t="s">
        <v>14</v>
      </c>
      <c r="D13" s="2698" t="s">
        <v>15</v>
      </c>
      <c r="E13" s="2698" t="s">
        <v>16</v>
      </c>
      <c r="F13" s="2698" t="s">
        <v>17</v>
      </c>
      <c r="G13" s="2698" t="s">
        <v>18</v>
      </c>
      <c r="H13" s="2698" t="s">
        <v>15</v>
      </c>
      <c r="I13" s="2698" t="s">
        <v>19</v>
      </c>
    </row>
    <row r="14" spans="1:9" x14ac:dyDescent="0.25">
      <c r="A14" s="2699" t="s">
        <v>20</v>
      </c>
      <c r="B14" s="2699"/>
      <c r="C14" s="2699" t="s">
        <v>127</v>
      </c>
      <c r="D14" s="2699" t="s">
        <v>22</v>
      </c>
      <c r="E14" s="2699" t="s">
        <v>23</v>
      </c>
      <c r="F14" s="2699" t="s">
        <v>23</v>
      </c>
      <c r="G14" s="2699" t="s">
        <v>24</v>
      </c>
      <c r="H14" s="2699" t="s">
        <v>25</v>
      </c>
      <c r="I14" s="2699" t="s">
        <v>129</v>
      </c>
    </row>
    <row r="15" spans="1:9" x14ac:dyDescent="0.25">
      <c r="A15" s="2699"/>
      <c r="B15" s="2699"/>
      <c r="C15" s="2699" t="s">
        <v>27</v>
      </c>
      <c r="D15" s="2699" t="s">
        <v>28</v>
      </c>
      <c r="E15" s="2699"/>
      <c r="F15" s="2699"/>
      <c r="G15" s="2699" t="s">
        <v>29</v>
      </c>
      <c r="H15" s="2699" t="s">
        <v>30</v>
      </c>
      <c r="I15" s="2699" t="s">
        <v>131</v>
      </c>
    </row>
    <row r="16" spans="1:9" x14ac:dyDescent="0.25">
      <c r="A16" s="2699"/>
      <c r="B16" s="2699"/>
      <c r="C16" s="2699" t="s">
        <v>32</v>
      </c>
      <c r="D16" s="2699" t="s">
        <v>33</v>
      </c>
      <c r="E16" s="2699" t="s">
        <v>33</v>
      </c>
      <c r="F16" s="2699" t="s">
        <v>33</v>
      </c>
      <c r="G16" s="2699" t="s">
        <v>33</v>
      </c>
      <c r="H16" s="2699" t="s">
        <v>33</v>
      </c>
      <c r="I16" s="2699" t="s">
        <v>34</v>
      </c>
    </row>
    <row r="17" spans="1:9" x14ac:dyDescent="0.25">
      <c r="A17" s="2700">
        <v>1</v>
      </c>
      <c r="B17" s="2701">
        <v>2</v>
      </c>
      <c r="C17" s="2702">
        <v>3</v>
      </c>
      <c r="D17" s="2701">
        <v>4</v>
      </c>
      <c r="E17" s="2703">
        <v>5</v>
      </c>
      <c r="F17" s="2701">
        <v>6</v>
      </c>
      <c r="G17" s="2703">
        <v>7</v>
      </c>
      <c r="H17" s="2701">
        <v>8</v>
      </c>
      <c r="I17" s="2698">
        <v>9</v>
      </c>
    </row>
    <row r="18" spans="1:9" x14ac:dyDescent="0.25">
      <c r="A18" s="2704">
        <v>1</v>
      </c>
      <c r="B18" s="2704" t="s">
        <v>327</v>
      </c>
      <c r="C18" s="2705">
        <v>7.97</v>
      </c>
      <c r="D18" s="2706">
        <v>-30563.48</v>
      </c>
      <c r="E18" s="2707">
        <v>637651.6</v>
      </c>
      <c r="F18" s="2707">
        <v>672858.14</v>
      </c>
      <c r="G18" s="2708">
        <v>637651.6</v>
      </c>
      <c r="H18" s="2709">
        <v>4643.0600000000559</v>
      </c>
      <c r="I18" s="2706"/>
    </row>
    <row r="19" spans="1:9" x14ac:dyDescent="0.25">
      <c r="A19" s="2710" t="s">
        <v>105</v>
      </c>
      <c r="B19" s="2711" t="s">
        <v>37</v>
      </c>
      <c r="C19" s="2712">
        <v>2.62</v>
      </c>
      <c r="D19" s="2713"/>
      <c r="E19" s="2714">
        <v>204048.51199999999</v>
      </c>
      <c r="F19" s="2713">
        <v>215314.6048</v>
      </c>
      <c r="G19" s="2714">
        <v>204048.51199999999</v>
      </c>
      <c r="H19" s="2715"/>
      <c r="I19" s="2713"/>
    </row>
    <row r="20" spans="1:9" x14ac:dyDescent="0.25">
      <c r="A20" s="2716" t="s">
        <v>38</v>
      </c>
      <c r="B20" s="2698" t="s">
        <v>39</v>
      </c>
      <c r="C20" s="2702">
        <v>1.33</v>
      </c>
      <c r="D20" s="2717"/>
      <c r="E20" s="2718">
        <v>102024.25599999999</v>
      </c>
      <c r="F20" s="2717">
        <v>107657.3024</v>
      </c>
      <c r="G20" s="2718">
        <v>102024.25599999999</v>
      </c>
      <c r="H20" s="2719"/>
      <c r="I20" s="2717"/>
    </row>
    <row r="21" spans="1:9" x14ac:dyDescent="0.25">
      <c r="A21" s="2716" t="s">
        <v>40</v>
      </c>
      <c r="B21" s="2698" t="s">
        <v>41</v>
      </c>
      <c r="C21" s="2702">
        <v>1.63</v>
      </c>
      <c r="D21" s="2717"/>
      <c r="E21" s="2718">
        <v>127530.32</v>
      </c>
      <c r="F21" s="2717">
        <v>134571.628</v>
      </c>
      <c r="G21" s="2718">
        <v>127530.32</v>
      </c>
      <c r="H21" s="2719"/>
      <c r="I21" s="2717"/>
    </row>
    <row r="22" spans="1:9" x14ac:dyDescent="0.25">
      <c r="A22" s="2720" t="s">
        <v>42</v>
      </c>
      <c r="B22" s="2701" t="s">
        <v>43</v>
      </c>
      <c r="C22" s="2703">
        <v>2.39</v>
      </c>
      <c r="D22" s="2721"/>
      <c r="E22" s="2722">
        <v>184918.96399999998</v>
      </c>
      <c r="F22" s="2721">
        <v>195128.86059999999</v>
      </c>
      <c r="G22" s="2722">
        <v>184918.96399999998</v>
      </c>
      <c r="H22" s="2723"/>
      <c r="I22" s="2721"/>
    </row>
    <row r="23" spans="1:9" x14ac:dyDescent="0.25">
      <c r="A23" s="2710" t="s">
        <v>44</v>
      </c>
      <c r="B23" s="2711" t="s">
        <v>178</v>
      </c>
      <c r="C23" s="2712">
        <v>0.25924999999999998</v>
      </c>
      <c r="D23" s="2713"/>
      <c r="E23" s="2722">
        <v>19129.547999999999</v>
      </c>
      <c r="F23" s="2721">
        <v>20185.744200000001</v>
      </c>
      <c r="G23" s="2724">
        <v>19129.547999999999</v>
      </c>
      <c r="H23" s="2723" t="s">
        <v>69</v>
      </c>
      <c r="I23" s="2713"/>
    </row>
    <row r="24" spans="1:9" x14ac:dyDescent="0.25">
      <c r="A24" s="2707" t="s">
        <v>46</v>
      </c>
      <c r="B24" s="2707" t="s">
        <v>136</v>
      </c>
      <c r="C24" s="2708">
        <v>3.15</v>
      </c>
      <c r="D24" s="2706">
        <v>-46175.4</v>
      </c>
      <c r="E24" s="2708">
        <v>225191.39</v>
      </c>
      <c r="F24" s="2707">
        <v>227077.95</v>
      </c>
      <c r="G24" s="2708">
        <v>225191.39</v>
      </c>
      <c r="H24" s="2725">
        <v>-44288.84</v>
      </c>
      <c r="I24" s="2706">
        <v>-44288.84</v>
      </c>
    </row>
    <row r="25" spans="1:9" x14ac:dyDescent="0.25">
      <c r="A25" s="2705" t="s">
        <v>48</v>
      </c>
      <c r="B25" s="2705" t="s">
        <v>47</v>
      </c>
      <c r="C25" s="2726">
        <v>2.98</v>
      </c>
      <c r="D25" s="2727">
        <v>-41763.94</v>
      </c>
      <c r="E25" s="2726">
        <v>236430.96</v>
      </c>
      <c r="F25" s="2705">
        <v>254825.52</v>
      </c>
      <c r="G25" s="2726">
        <v>236430.96</v>
      </c>
      <c r="H25" s="2705">
        <v>-23369.380000000005</v>
      </c>
      <c r="I25" s="2727">
        <v>-23369.380000000005</v>
      </c>
    </row>
    <row r="26" spans="1:9" x14ac:dyDescent="0.25">
      <c r="A26" s="2705" t="s">
        <v>52</v>
      </c>
      <c r="B26" s="2705" t="s">
        <v>179</v>
      </c>
      <c r="C26" s="2726">
        <v>0.92</v>
      </c>
      <c r="D26" s="2727">
        <v>0</v>
      </c>
      <c r="E26" s="2726">
        <v>0</v>
      </c>
      <c r="F26" s="2705">
        <v>0</v>
      </c>
      <c r="G26" s="2726">
        <v>0</v>
      </c>
      <c r="H26" s="2706"/>
      <c r="I26" s="2727"/>
    </row>
    <row r="27" spans="1:9" x14ac:dyDescent="0.25">
      <c r="A27" s="2728" t="s">
        <v>57</v>
      </c>
      <c r="B27" s="2728" t="s">
        <v>180</v>
      </c>
      <c r="C27" s="2729">
        <v>1.82</v>
      </c>
      <c r="D27" s="2730">
        <v>59830.46</v>
      </c>
      <c r="E27" s="2731">
        <v>242997.78</v>
      </c>
      <c r="F27" s="2705">
        <v>252410.5</v>
      </c>
      <c r="G27" s="2732">
        <v>185816.73</v>
      </c>
      <c r="H27" s="2733">
        <v>126424.23000000001</v>
      </c>
      <c r="I27" s="2730"/>
    </row>
    <row r="28" spans="1:9" x14ac:dyDescent="0.25">
      <c r="A28" s="2705"/>
      <c r="B28" s="2701" t="s">
        <v>50</v>
      </c>
      <c r="C28" s="2734"/>
      <c r="D28" s="2735"/>
      <c r="E28" s="2697">
        <v>0</v>
      </c>
      <c r="F28" s="2725">
        <v>250726.75</v>
      </c>
      <c r="G28" s="2703">
        <v>185816.73</v>
      </c>
      <c r="H28" s="2735"/>
      <c r="I28" s="2706"/>
    </row>
    <row r="29" spans="1:9" x14ac:dyDescent="0.25">
      <c r="A29" s="2705"/>
      <c r="B29" s="2701" t="s">
        <v>51</v>
      </c>
      <c r="C29" s="2726"/>
      <c r="D29" s="2705"/>
      <c r="E29" s="2726">
        <v>0</v>
      </c>
      <c r="F29" s="2705">
        <v>1683.75</v>
      </c>
      <c r="G29" s="2726"/>
      <c r="H29" s="2705"/>
      <c r="I29" s="2706"/>
    </row>
    <row r="30" spans="1:9" x14ac:dyDescent="0.25">
      <c r="A30" s="2701" t="s">
        <v>181</v>
      </c>
      <c r="B30" s="2705" t="s">
        <v>803</v>
      </c>
      <c r="C30" s="2726">
        <v>0</v>
      </c>
      <c r="D30" s="2705">
        <v>199429.76000000001</v>
      </c>
      <c r="E30" s="2726">
        <v>0</v>
      </c>
      <c r="F30" s="2706">
        <v>410.22</v>
      </c>
      <c r="G30" s="2726">
        <v>177443.95</v>
      </c>
      <c r="H30" s="2705">
        <v>22396.03</v>
      </c>
      <c r="I30" s="2706"/>
    </row>
    <row r="31" spans="1:9" x14ac:dyDescent="0.25">
      <c r="A31" s="2701"/>
      <c r="B31" s="2701" t="s">
        <v>50</v>
      </c>
      <c r="C31" s="2703">
        <v>0</v>
      </c>
      <c r="D31" s="2701" t="s">
        <v>69</v>
      </c>
      <c r="E31" s="2703">
        <v>0</v>
      </c>
      <c r="F31" s="2701">
        <v>410.22</v>
      </c>
      <c r="G31" s="2703">
        <v>177443.95</v>
      </c>
      <c r="H31" s="2701"/>
      <c r="I31" s="2721"/>
    </row>
    <row r="32" spans="1:9" x14ac:dyDescent="0.25">
      <c r="A32" s="2694" t="s">
        <v>56</v>
      </c>
      <c r="B32" s="2696"/>
      <c r="C32" s="2696"/>
      <c r="D32" s="2696"/>
      <c r="E32" s="2696"/>
      <c r="F32" s="2696"/>
      <c r="G32" s="2696"/>
      <c r="H32" s="2696"/>
      <c r="I32" s="2696"/>
    </row>
    <row r="33" spans="1:9" x14ac:dyDescent="0.25">
      <c r="A33" s="2694"/>
      <c r="B33" s="2696"/>
      <c r="C33" s="2696"/>
      <c r="D33" s="2696"/>
      <c r="E33" s="2696"/>
      <c r="F33" s="2696"/>
      <c r="G33" s="2696"/>
      <c r="H33" s="2696"/>
      <c r="I33" s="2696"/>
    </row>
    <row r="34" spans="1:9" x14ac:dyDescent="0.25">
      <c r="A34" s="2728" t="s">
        <v>182</v>
      </c>
      <c r="B34" s="2702" t="s">
        <v>58</v>
      </c>
      <c r="C34" s="2698" t="s">
        <v>62</v>
      </c>
      <c r="D34" s="2736" t="s">
        <v>60</v>
      </c>
      <c r="E34" s="2702" t="s">
        <v>61</v>
      </c>
      <c r="F34" s="2698" t="s">
        <v>62</v>
      </c>
      <c r="G34" s="2698"/>
      <c r="H34" s="2702" t="s">
        <v>184</v>
      </c>
      <c r="I34" s="2736"/>
    </row>
    <row r="35" spans="1:9" x14ac:dyDescent="0.25">
      <c r="A35" s="2699"/>
      <c r="B35" s="2737"/>
      <c r="C35" s="2711" t="s">
        <v>64</v>
      </c>
      <c r="D35" s="2738" t="s">
        <v>23</v>
      </c>
      <c r="E35" s="2712" t="s">
        <v>314</v>
      </c>
      <c r="F35" s="2711" t="s">
        <v>30</v>
      </c>
      <c r="G35" s="2711"/>
      <c r="H35" s="2712"/>
      <c r="I35" s="2738"/>
    </row>
    <row r="36" spans="1:9" x14ac:dyDescent="0.25">
      <c r="A36" s="2707"/>
      <c r="B36" s="2712" t="s">
        <v>66</v>
      </c>
      <c r="C36" s="2713">
        <v>4590</v>
      </c>
      <c r="D36" s="2738">
        <v>7350</v>
      </c>
      <c r="E36" s="2714">
        <v>1102.5</v>
      </c>
      <c r="F36" s="2713">
        <v>10837.5</v>
      </c>
      <c r="G36" s="2713"/>
      <c r="H36" s="2714">
        <v>10837.5</v>
      </c>
      <c r="I36" s="2738"/>
    </row>
    <row r="37" spans="1:9" x14ac:dyDescent="0.25">
      <c r="A37" s="2697" t="s">
        <v>67</v>
      </c>
      <c r="B37" s="2739"/>
      <c r="C37" s="2737"/>
      <c r="D37" s="2737"/>
      <c r="E37" s="2740"/>
      <c r="F37" s="2737"/>
      <c r="G37" s="2740"/>
      <c r="H37" s="2737"/>
      <c r="I37" s="2732"/>
    </row>
    <row r="38" spans="1:9" x14ac:dyDescent="0.25">
      <c r="A38" s="2694" t="s">
        <v>68</v>
      </c>
      <c r="B38" s="2739"/>
      <c r="C38" s="2737"/>
      <c r="D38" s="2737"/>
      <c r="E38" s="2740"/>
      <c r="F38" s="2737"/>
      <c r="G38" s="2740"/>
      <c r="H38" s="2737"/>
      <c r="I38" s="2732"/>
    </row>
    <row r="39" spans="1:9" x14ac:dyDescent="0.25">
      <c r="A39" s="2698" t="s">
        <v>69</v>
      </c>
      <c r="B39" s="2741" t="s">
        <v>70</v>
      </c>
      <c r="C39" s="2698" t="s">
        <v>71</v>
      </c>
      <c r="D39" s="2742" t="s">
        <v>72</v>
      </c>
      <c r="E39" s="2698" t="s">
        <v>73</v>
      </c>
      <c r="F39" s="2702" t="s">
        <v>74</v>
      </c>
      <c r="G39" s="2698" t="s">
        <v>75</v>
      </c>
      <c r="H39" s="2702" t="s">
        <v>76</v>
      </c>
      <c r="I39" s="2698" t="s">
        <v>19</v>
      </c>
    </row>
    <row r="40" spans="1:9" x14ac:dyDescent="0.25">
      <c r="A40" s="2699"/>
      <c r="B40" s="2729" t="s">
        <v>77</v>
      </c>
      <c r="C40" s="2699" t="s">
        <v>78</v>
      </c>
      <c r="D40" s="2739" t="s">
        <v>79</v>
      </c>
      <c r="E40" s="2699" t="s">
        <v>80</v>
      </c>
      <c r="F40" s="2737" t="s">
        <v>81</v>
      </c>
      <c r="G40" s="2699" t="s">
        <v>82</v>
      </c>
      <c r="H40" s="2737" t="s">
        <v>83</v>
      </c>
      <c r="I40" s="2699" t="s">
        <v>84</v>
      </c>
    </row>
    <row r="41" spans="1:9" x14ac:dyDescent="0.25">
      <c r="A41" s="2699"/>
      <c r="B41" s="2729"/>
      <c r="C41" s="2699"/>
      <c r="D41" s="2743"/>
      <c r="E41" s="2711"/>
      <c r="F41" s="2712" t="s">
        <v>85</v>
      </c>
      <c r="G41" s="2711" t="s">
        <v>86</v>
      </c>
      <c r="H41" s="2712"/>
      <c r="I41" s="2711" t="s">
        <v>220</v>
      </c>
    </row>
    <row r="42" spans="1:9" x14ac:dyDescent="0.25">
      <c r="A42" s="2701">
        <v>1</v>
      </c>
      <c r="B42" s="2701" t="s">
        <v>88</v>
      </c>
      <c r="C42" s="2726">
        <v>25.1</v>
      </c>
      <c r="D42" s="2699">
        <v>-87785.64</v>
      </c>
      <c r="E42" s="2744">
        <v>403381.53</v>
      </c>
      <c r="F42" s="2711">
        <v>430601.61</v>
      </c>
      <c r="G42" s="2745">
        <v>403381.53</v>
      </c>
      <c r="H42" s="2711">
        <v>-60565.560000000041</v>
      </c>
      <c r="I42" s="2699">
        <v>-60565.560000000041</v>
      </c>
    </row>
    <row r="43" spans="1:9" x14ac:dyDescent="0.25">
      <c r="A43" s="2699">
        <v>2</v>
      </c>
      <c r="B43" s="2699" t="s">
        <v>89</v>
      </c>
      <c r="C43" s="2694">
        <v>154.13460000000001</v>
      </c>
      <c r="D43" s="2701">
        <v>-240330.43</v>
      </c>
      <c r="E43" s="2699">
        <v>609236.15</v>
      </c>
      <c r="F43" s="2699">
        <v>632544.12</v>
      </c>
      <c r="G43" s="2696">
        <v>609236.15</v>
      </c>
      <c r="H43" s="2699">
        <v>-217022.46000000002</v>
      </c>
      <c r="I43" s="2701">
        <v>-217022.46000000002</v>
      </c>
    </row>
    <row r="44" spans="1:9" x14ac:dyDescent="0.25">
      <c r="A44" s="2701"/>
      <c r="B44" s="2701" t="s">
        <v>90</v>
      </c>
      <c r="C44" s="2726"/>
      <c r="D44" s="2699" t="s">
        <v>69</v>
      </c>
      <c r="E44" s="2701"/>
      <c r="F44" s="2701"/>
      <c r="G44" s="2703"/>
      <c r="H44" s="2701"/>
      <c r="I44" s="2699" t="s">
        <v>69</v>
      </c>
    </row>
    <row r="45" spans="1:9" x14ac:dyDescent="0.25">
      <c r="A45" s="2701">
        <v>3</v>
      </c>
      <c r="B45" s="2701" t="s">
        <v>91</v>
      </c>
      <c r="C45" s="2726">
        <v>49.228999999999999</v>
      </c>
      <c r="D45" s="2701">
        <v>-805603.47</v>
      </c>
      <c r="E45" s="2701">
        <v>2114237.54</v>
      </c>
      <c r="F45" s="2701">
        <v>2032419.28</v>
      </c>
      <c r="G45" s="2703">
        <v>2114237.54</v>
      </c>
      <c r="H45" s="2701">
        <v>-887421.73</v>
      </c>
      <c r="I45" s="2701">
        <v>-887421.73</v>
      </c>
    </row>
    <row r="46" spans="1:9" x14ac:dyDescent="0.25">
      <c r="A46" s="2696"/>
      <c r="B46" s="2696"/>
      <c r="C46" s="2694" t="s">
        <v>804</v>
      </c>
      <c r="D46" s="2696"/>
      <c r="E46" s="2696"/>
      <c r="F46" s="2696"/>
      <c r="G46" s="2696"/>
      <c r="H46" s="2696"/>
      <c r="I46" s="2696"/>
    </row>
    <row r="47" spans="1:9" x14ac:dyDescent="0.25">
      <c r="A47" s="2697" t="s">
        <v>205</v>
      </c>
      <c r="B47" s="2696"/>
      <c r="C47" s="2696"/>
      <c r="D47" s="2696"/>
      <c r="E47" s="2696"/>
      <c r="F47" s="2696"/>
      <c r="G47" s="2696"/>
      <c r="H47" s="2696"/>
      <c r="I47" s="2696"/>
    </row>
    <row r="48" spans="1:9" x14ac:dyDescent="0.25">
      <c r="A48" s="2742" t="s">
        <v>12</v>
      </c>
      <c r="B48" s="2698" t="s">
        <v>94</v>
      </c>
      <c r="C48" s="2702" t="s">
        <v>95</v>
      </c>
      <c r="D48" s="2702"/>
      <c r="E48" s="2702"/>
      <c r="F48" s="2742" t="s">
        <v>162</v>
      </c>
      <c r="G48" s="2702"/>
      <c r="H48" s="2736"/>
      <c r="I48" s="2736" t="s">
        <v>97</v>
      </c>
    </row>
    <row r="49" spans="1:9" x14ac:dyDescent="0.25">
      <c r="A49" s="2739" t="s">
        <v>98</v>
      </c>
      <c r="B49" s="2699" t="s">
        <v>99</v>
      </c>
      <c r="C49" s="2737"/>
      <c r="D49" s="2737"/>
      <c r="E49" s="2737"/>
      <c r="F49" s="2739" t="s">
        <v>805</v>
      </c>
      <c r="G49" s="2737"/>
      <c r="H49" s="2740"/>
      <c r="I49" s="2740" t="s">
        <v>101</v>
      </c>
    </row>
    <row r="50" spans="1:9" x14ac:dyDescent="0.25">
      <c r="A50" s="2739"/>
      <c r="B50" s="2711"/>
      <c r="C50" s="2737"/>
      <c r="D50" s="2737"/>
      <c r="E50" s="2737"/>
      <c r="F50" s="2739" t="s">
        <v>806</v>
      </c>
      <c r="G50" s="2737"/>
      <c r="H50" s="2740"/>
      <c r="I50" s="2740"/>
    </row>
    <row r="51" spans="1:9" x14ac:dyDescent="0.25">
      <c r="A51" s="2746" t="s">
        <v>103</v>
      </c>
      <c r="B51" s="2725"/>
      <c r="C51" s="2747" t="s">
        <v>104</v>
      </c>
      <c r="D51" s="2747"/>
      <c r="E51" s="2747"/>
      <c r="F51" s="2742"/>
      <c r="G51" s="2702"/>
      <c r="H51" s="2736"/>
      <c r="I51" s="2736"/>
    </row>
    <row r="52" spans="1:9" x14ac:dyDescent="0.25">
      <c r="A52" s="2748"/>
      <c r="B52" s="2699"/>
      <c r="C52" s="2737" t="s">
        <v>55</v>
      </c>
      <c r="D52" s="2737"/>
      <c r="E52" s="2737"/>
      <c r="F52" s="2739"/>
      <c r="G52" s="2749"/>
      <c r="H52" s="2740"/>
      <c r="I52" s="2740" t="s">
        <v>69</v>
      </c>
    </row>
    <row r="53" spans="1:9" x14ac:dyDescent="0.25">
      <c r="A53" s="2748" t="s">
        <v>105</v>
      </c>
      <c r="B53" s="2750">
        <v>42429</v>
      </c>
      <c r="C53" s="2737" t="s">
        <v>362</v>
      </c>
      <c r="D53" s="2737"/>
      <c r="E53" s="2737"/>
      <c r="F53" s="2739"/>
      <c r="G53" s="2749">
        <v>2.0289990320043558</v>
      </c>
      <c r="H53" s="2740"/>
      <c r="I53" s="2740">
        <v>13414.93</v>
      </c>
    </row>
    <row r="54" spans="1:9" x14ac:dyDescent="0.25">
      <c r="A54" s="2748" t="s">
        <v>38</v>
      </c>
      <c r="B54" s="2750">
        <v>42450</v>
      </c>
      <c r="C54" s="2737" t="s">
        <v>807</v>
      </c>
      <c r="D54" s="2737"/>
      <c r="E54" s="2737"/>
      <c r="F54" s="2739"/>
      <c r="G54" s="2749">
        <v>15.177869199588601</v>
      </c>
      <c r="H54" s="2740"/>
      <c r="I54" s="2740">
        <v>100350</v>
      </c>
    </row>
    <row r="55" spans="1:9" x14ac:dyDescent="0.25">
      <c r="A55" s="2748" t="s">
        <v>40</v>
      </c>
      <c r="B55" s="2750">
        <v>42460</v>
      </c>
      <c r="C55" s="2737" t="s">
        <v>362</v>
      </c>
      <c r="D55" s="2737"/>
      <c r="E55" s="2737"/>
      <c r="F55" s="2739"/>
      <c r="G55" s="2749">
        <v>1.2796418416117126</v>
      </c>
      <c r="H55" s="2740"/>
      <c r="I55" s="2740">
        <v>8460.48</v>
      </c>
    </row>
    <row r="56" spans="1:9" x14ac:dyDescent="0.25">
      <c r="A56" s="2748" t="s">
        <v>42</v>
      </c>
      <c r="B56" s="2750">
        <v>42487</v>
      </c>
      <c r="C56" s="2737" t="s">
        <v>808</v>
      </c>
      <c r="D56" s="2737"/>
      <c r="E56" s="2737"/>
      <c r="F56" s="2739"/>
      <c r="G56" s="2749">
        <v>0.50899479702341333</v>
      </c>
      <c r="H56" s="2740"/>
      <c r="I56" s="2740">
        <v>3365.27</v>
      </c>
    </row>
    <row r="57" spans="1:9" x14ac:dyDescent="0.25">
      <c r="A57" s="2748" t="s">
        <v>44</v>
      </c>
      <c r="B57" s="2750">
        <v>42531</v>
      </c>
      <c r="C57" s="2737" t="s">
        <v>343</v>
      </c>
      <c r="D57" s="2737"/>
      <c r="E57" s="2737"/>
      <c r="F57" s="2739"/>
      <c r="G57" s="2749">
        <v>3.478734345695444</v>
      </c>
      <c r="H57" s="2740"/>
      <c r="I57" s="2740">
        <v>23000</v>
      </c>
    </row>
    <row r="58" spans="1:9" x14ac:dyDescent="0.25">
      <c r="A58" s="2748" t="s">
        <v>249</v>
      </c>
      <c r="B58" s="2750">
        <v>42583</v>
      </c>
      <c r="C58" s="2737" t="s">
        <v>809</v>
      </c>
      <c r="D58" s="2737"/>
      <c r="E58" s="2737"/>
      <c r="F58" s="2739"/>
      <c r="G58" s="2749">
        <v>3.2034197471111376</v>
      </c>
      <c r="H58" s="2740"/>
      <c r="I58" s="2740">
        <v>21179.73</v>
      </c>
    </row>
    <row r="59" spans="1:9" x14ac:dyDescent="0.25">
      <c r="A59" s="2748" t="s">
        <v>346</v>
      </c>
      <c r="B59" s="2750">
        <v>42677</v>
      </c>
      <c r="C59" s="2737" t="s">
        <v>320</v>
      </c>
      <c r="D59" s="2737"/>
      <c r="E59" s="2737"/>
      <c r="F59" s="2739"/>
      <c r="G59" s="2749">
        <v>1.8282866477100852</v>
      </c>
      <c r="H59" s="2740"/>
      <c r="I59" s="2740">
        <v>12087.9</v>
      </c>
    </row>
    <row r="60" spans="1:9" x14ac:dyDescent="0.25">
      <c r="A60" s="2748" t="s">
        <v>348</v>
      </c>
      <c r="B60" s="2750">
        <v>42735</v>
      </c>
      <c r="C60" s="2737" t="s">
        <v>810</v>
      </c>
      <c r="D60" s="2737"/>
      <c r="E60" s="2737"/>
      <c r="F60" s="2739"/>
      <c r="G60" s="2749">
        <v>0.59870833081251129</v>
      </c>
      <c r="H60" s="2740"/>
      <c r="I60" s="2740">
        <v>3958.42</v>
      </c>
    </row>
    <row r="61" spans="1:9" x14ac:dyDescent="0.25">
      <c r="A61" s="2748"/>
      <c r="B61" s="2699"/>
      <c r="C61" s="2697" t="s">
        <v>111</v>
      </c>
      <c r="D61" s="2697"/>
      <c r="E61" s="2697"/>
      <c r="F61" s="2704"/>
      <c r="G61" s="2751">
        <v>28.10465394155726</v>
      </c>
      <c r="H61" s="2752"/>
      <c r="I61" s="2752">
        <v>185816.73</v>
      </c>
    </row>
    <row r="62" spans="1:9" x14ac:dyDescent="0.25">
      <c r="A62" s="2698"/>
      <c r="B62" s="2698"/>
      <c r="C62" s="2742"/>
      <c r="D62" s="2702"/>
      <c r="E62" s="2702"/>
      <c r="F62" s="2737"/>
      <c r="G62" s="2737"/>
      <c r="H62" s="2737"/>
      <c r="I62" s="2737"/>
    </row>
    <row r="63" spans="1:9" x14ac:dyDescent="0.25">
      <c r="A63" s="2742" t="s">
        <v>46</v>
      </c>
      <c r="B63" s="2728" t="s">
        <v>112</v>
      </c>
      <c r="C63" s="2747" t="s">
        <v>113</v>
      </c>
      <c r="D63" s="2702"/>
      <c r="E63" s="2702"/>
      <c r="F63" s="2742"/>
      <c r="G63" s="2718"/>
      <c r="H63" s="2736"/>
      <c r="I63" s="2736"/>
    </row>
    <row r="64" spans="1:9" x14ac:dyDescent="0.25">
      <c r="A64" s="2753" t="s">
        <v>167</v>
      </c>
      <c r="B64" s="2750">
        <v>42550</v>
      </c>
      <c r="C64" s="2737" t="s">
        <v>107</v>
      </c>
      <c r="D64" s="2737"/>
      <c r="E64" s="2737"/>
      <c r="F64" s="2739"/>
      <c r="G64" s="2749">
        <v>26.838276665255005</v>
      </c>
      <c r="H64" s="2740"/>
      <c r="I64" s="2740">
        <v>177443.95</v>
      </c>
    </row>
    <row r="65" spans="1:9" x14ac:dyDescent="0.25">
      <c r="A65" s="2754"/>
      <c r="B65" s="2711"/>
      <c r="C65" s="2712" t="s">
        <v>111</v>
      </c>
      <c r="D65" s="2712"/>
      <c r="E65" s="2712"/>
      <c r="F65" s="2743"/>
      <c r="G65" s="2751">
        <v>26.838276665255005</v>
      </c>
      <c r="H65" s="2752"/>
      <c r="I65" s="2752">
        <v>177443.95</v>
      </c>
    </row>
    <row r="66" spans="1:9" x14ac:dyDescent="0.25">
      <c r="A66" s="2696" t="s">
        <v>811</v>
      </c>
      <c r="B66" s="2696"/>
      <c r="C66" s="2696"/>
      <c r="D66" s="2696" t="s">
        <v>812</v>
      </c>
      <c r="E66" s="2696"/>
      <c r="F66" s="2696"/>
      <c r="G66" s="2755"/>
      <c r="H66" s="2696"/>
      <c r="I66" s="269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M33" sqref="M33"/>
    </sheetView>
  </sheetViews>
  <sheetFormatPr defaultRowHeight="15" x14ac:dyDescent="0.25"/>
  <cols>
    <col min="2" max="2" width="31.85546875" bestFit="1" customWidth="1"/>
    <col min="9" max="9" width="18.28515625" bestFit="1" customWidth="1"/>
  </cols>
  <sheetData>
    <row r="1" spans="1:9" x14ac:dyDescent="0.25">
      <c r="A1" s="2757" t="s">
        <v>0</v>
      </c>
      <c r="B1" s="2757"/>
      <c r="C1" s="2757"/>
      <c r="D1" s="2757"/>
      <c r="E1" s="2757"/>
      <c r="F1" s="2757"/>
      <c r="G1" s="2757"/>
      <c r="H1" s="2757"/>
      <c r="I1" s="2758"/>
    </row>
    <row r="2" spans="1:9" x14ac:dyDescent="0.25">
      <c r="A2" s="2757" t="s">
        <v>1</v>
      </c>
      <c r="B2" s="2757"/>
      <c r="C2" s="2757"/>
      <c r="D2" s="2757"/>
      <c r="E2" s="2757"/>
      <c r="F2" s="2757"/>
      <c r="G2" s="2757"/>
      <c r="H2" s="2757"/>
      <c r="I2" s="2759"/>
    </row>
    <row r="3" spans="1:9" x14ac:dyDescent="0.25">
      <c r="A3" s="2757" t="s">
        <v>2</v>
      </c>
      <c r="B3" s="2757"/>
      <c r="C3" s="2757"/>
      <c r="D3" s="2757"/>
      <c r="E3" s="2757"/>
      <c r="F3" s="2757"/>
      <c r="G3" s="2757"/>
      <c r="H3" s="2757"/>
      <c r="I3" s="2758"/>
    </row>
    <row r="4" spans="1:9" x14ac:dyDescent="0.25">
      <c r="A4" s="2757" t="s">
        <v>3</v>
      </c>
      <c r="B4" s="2757"/>
      <c r="C4" s="2757"/>
      <c r="D4" s="2757"/>
      <c r="E4" s="2757"/>
      <c r="F4" s="2757"/>
      <c r="G4" s="2757"/>
      <c r="H4" s="2757"/>
      <c r="I4" s="2758"/>
    </row>
    <row r="5" spans="1:9" x14ac:dyDescent="0.25">
      <c r="A5" s="2757"/>
      <c r="B5" s="2757"/>
      <c r="C5" s="2757"/>
      <c r="D5" s="2757"/>
      <c r="E5" s="2757"/>
      <c r="F5" s="2757"/>
      <c r="G5" s="2757"/>
      <c r="H5" s="2757"/>
      <c r="I5" s="2758"/>
    </row>
    <row r="6" spans="1:9" x14ac:dyDescent="0.25">
      <c r="A6" s="2757" t="s">
        <v>4</v>
      </c>
      <c r="B6" s="2758"/>
      <c r="C6" s="2758"/>
      <c r="D6" s="2758"/>
      <c r="E6" s="2758"/>
      <c r="F6" s="2758"/>
      <c r="G6" s="2758"/>
      <c r="H6" s="2758"/>
      <c r="I6" s="2758"/>
    </row>
    <row r="7" spans="1:9" x14ac:dyDescent="0.25">
      <c r="A7" s="2757" t="s">
        <v>813</v>
      </c>
      <c r="B7" s="2758"/>
      <c r="C7" s="2758"/>
      <c r="D7" s="2758"/>
      <c r="E7" s="2757"/>
      <c r="F7" s="2757"/>
      <c r="G7" s="2758"/>
      <c r="H7" s="2758"/>
      <c r="I7" s="2758"/>
    </row>
    <row r="8" spans="1:9" x14ac:dyDescent="0.25">
      <c r="A8" s="2758" t="s">
        <v>814</v>
      </c>
      <c r="B8" s="2758"/>
      <c r="C8" s="2758"/>
      <c r="D8" s="2758"/>
      <c r="E8" s="2758"/>
      <c r="F8" s="2758"/>
      <c r="G8" s="2758"/>
      <c r="H8" s="2758"/>
      <c r="I8" s="2758"/>
    </row>
    <row r="9" spans="1:9" x14ac:dyDescent="0.25">
      <c r="A9" s="2758" t="s">
        <v>815</v>
      </c>
      <c r="B9" s="2758"/>
      <c r="C9" s="2758"/>
      <c r="D9" s="2758"/>
      <c r="E9" s="2758"/>
      <c r="F9" s="2758"/>
      <c r="G9" s="2758"/>
      <c r="H9" s="2758"/>
      <c r="I9" s="2758"/>
    </row>
    <row r="10" spans="1:9" x14ac:dyDescent="0.25">
      <c r="A10" s="2758" t="s">
        <v>175</v>
      </c>
      <c r="B10" s="2758"/>
      <c r="C10" s="2758"/>
      <c r="D10" s="2758"/>
      <c r="E10" s="2758"/>
      <c r="F10" s="2758"/>
      <c r="G10" s="2758"/>
      <c r="H10" s="2758"/>
      <c r="I10" s="2758"/>
    </row>
    <row r="11" spans="1:9" x14ac:dyDescent="0.25">
      <c r="A11" s="2757" t="s">
        <v>9</v>
      </c>
      <c r="B11" s="2758"/>
      <c r="C11" s="2758"/>
      <c r="D11" s="2758"/>
      <c r="E11" s="2758"/>
      <c r="F11" s="2758"/>
      <c r="G11" s="2758"/>
      <c r="H11" s="2758"/>
      <c r="I11" s="2758"/>
    </row>
    <row r="12" spans="1:9" x14ac:dyDescent="0.25">
      <c r="A12" s="2757" t="s">
        <v>10</v>
      </c>
      <c r="B12" s="2758"/>
      <c r="C12" s="2758"/>
      <c r="D12" s="2758"/>
      <c r="E12" s="2758"/>
      <c r="F12" s="2758"/>
      <c r="G12" s="2758"/>
      <c r="H12" s="2758"/>
      <c r="I12" s="2758"/>
    </row>
    <row r="13" spans="1:9" x14ac:dyDescent="0.25">
      <c r="A13" s="2760" t="s">
        <v>11</v>
      </c>
      <c r="B13" s="2758"/>
      <c r="C13" s="2758"/>
      <c r="D13" s="2758"/>
      <c r="E13" s="2758"/>
      <c r="F13" s="2758"/>
      <c r="G13" s="2758"/>
      <c r="H13" s="2758"/>
      <c r="I13" s="2758"/>
    </row>
    <row r="14" spans="1:9" x14ac:dyDescent="0.25">
      <c r="A14" s="2761" t="s">
        <v>12</v>
      </c>
      <c r="B14" s="2761" t="s">
        <v>13</v>
      </c>
      <c r="C14" s="2761" t="s">
        <v>14</v>
      </c>
      <c r="D14" s="2761" t="s">
        <v>15</v>
      </c>
      <c r="E14" s="2761" t="s">
        <v>16</v>
      </c>
      <c r="F14" s="2761" t="s">
        <v>17</v>
      </c>
      <c r="G14" s="2761" t="s">
        <v>18</v>
      </c>
      <c r="H14" s="2761" t="s">
        <v>15</v>
      </c>
      <c r="I14" s="2761" t="s">
        <v>19</v>
      </c>
    </row>
    <row r="15" spans="1:9" x14ac:dyDescent="0.25">
      <c r="A15" s="2762" t="s">
        <v>20</v>
      </c>
      <c r="B15" s="2762"/>
      <c r="C15" s="2762" t="s">
        <v>127</v>
      </c>
      <c r="D15" s="2762" t="s">
        <v>22</v>
      </c>
      <c r="E15" s="2762" t="s">
        <v>23</v>
      </c>
      <c r="F15" s="2762" t="s">
        <v>23</v>
      </c>
      <c r="G15" s="2762" t="s">
        <v>24</v>
      </c>
      <c r="H15" s="2762" t="s">
        <v>25</v>
      </c>
      <c r="I15" s="2762" t="s">
        <v>26</v>
      </c>
    </row>
    <row r="16" spans="1:9" x14ac:dyDescent="0.25">
      <c r="A16" s="2762"/>
      <c r="B16" s="2762"/>
      <c r="C16" s="2762" t="s">
        <v>27</v>
      </c>
      <c r="D16" s="2762" t="s">
        <v>28</v>
      </c>
      <c r="E16" s="2762"/>
      <c r="F16" s="2762"/>
      <c r="G16" s="2762" t="s">
        <v>29</v>
      </c>
      <c r="H16" s="2762" t="s">
        <v>30</v>
      </c>
      <c r="I16" s="2762" t="s">
        <v>31</v>
      </c>
    </row>
    <row r="17" spans="1:9" x14ac:dyDescent="0.25">
      <c r="A17" s="2762"/>
      <c r="B17" s="2762"/>
      <c r="C17" s="2762" t="s">
        <v>132</v>
      </c>
      <c r="D17" s="2762" t="s">
        <v>33</v>
      </c>
      <c r="E17" s="2762" t="s">
        <v>33</v>
      </c>
      <c r="F17" s="2762" t="s">
        <v>33</v>
      </c>
      <c r="G17" s="2762" t="s">
        <v>33</v>
      </c>
      <c r="H17" s="2762" t="s">
        <v>33</v>
      </c>
      <c r="I17" s="2762" t="s">
        <v>30</v>
      </c>
    </row>
    <row r="18" spans="1:9" x14ac:dyDescent="0.25">
      <c r="A18" s="2763">
        <v>1</v>
      </c>
      <c r="B18" s="2764">
        <v>2</v>
      </c>
      <c r="C18" s="2765">
        <v>3</v>
      </c>
      <c r="D18" s="2764">
        <v>4</v>
      </c>
      <c r="E18" s="2765">
        <v>5</v>
      </c>
      <c r="F18" s="2764">
        <v>6</v>
      </c>
      <c r="G18" s="2766">
        <v>7</v>
      </c>
      <c r="H18" s="2764">
        <v>8</v>
      </c>
      <c r="I18" s="2761">
        <v>9</v>
      </c>
    </row>
    <row r="19" spans="1:9" x14ac:dyDescent="0.25">
      <c r="A19" s="2767">
        <v>1</v>
      </c>
      <c r="B19" s="2768" t="s">
        <v>176</v>
      </c>
      <c r="C19" s="2768"/>
      <c r="D19" s="2768"/>
      <c r="E19" s="2769" t="s">
        <v>69</v>
      </c>
      <c r="F19" s="2770" t="s">
        <v>69</v>
      </c>
      <c r="G19" s="2771" t="s">
        <v>69</v>
      </c>
      <c r="H19" s="2772" t="s">
        <v>69</v>
      </c>
      <c r="I19" s="2771" t="s">
        <v>69</v>
      </c>
    </row>
    <row r="20" spans="1:9" x14ac:dyDescent="0.25">
      <c r="A20" s="2773"/>
      <c r="B20" s="2774" t="s">
        <v>177</v>
      </c>
      <c r="C20" s="2774">
        <v>7.56</v>
      </c>
      <c r="D20" s="2775">
        <v>-38131.699999999997</v>
      </c>
      <c r="E20" s="2773">
        <v>51358.559999999998</v>
      </c>
      <c r="F20" s="2776">
        <v>55925.94</v>
      </c>
      <c r="G20" s="2775">
        <v>51358.559999999998</v>
      </c>
      <c r="H20" s="2777">
        <v>-33564.319999999992</v>
      </c>
      <c r="I20" s="2775">
        <v>-33564.319999999992</v>
      </c>
    </row>
    <row r="21" spans="1:9" x14ac:dyDescent="0.25">
      <c r="A21" s="2762" t="s">
        <v>36</v>
      </c>
      <c r="B21" s="2762" t="s">
        <v>233</v>
      </c>
      <c r="C21" s="2762"/>
      <c r="D21" s="2778"/>
      <c r="E21" s="2779"/>
      <c r="F21" s="2780"/>
      <c r="G21" s="2781"/>
      <c r="H21" s="2778"/>
      <c r="I21" s="2781"/>
    </row>
    <row r="22" spans="1:9" x14ac:dyDescent="0.25">
      <c r="A22" s="2782"/>
      <c r="B22" s="2782" t="s">
        <v>234</v>
      </c>
      <c r="C22" s="2782">
        <v>2.62</v>
      </c>
      <c r="D22" s="2783"/>
      <c r="E22" s="2784">
        <v>17461.910400000001</v>
      </c>
      <c r="F22" s="2785">
        <v>19014.819600000003</v>
      </c>
      <c r="G22" s="2786">
        <v>17461.910400000001</v>
      </c>
      <c r="H22" s="2783"/>
      <c r="I22" s="2786"/>
    </row>
    <row r="23" spans="1:9" x14ac:dyDescent="0.25">
      <c r="A23" s="2787" t="s">
        <v>38</v>
      </c>
      <c r="B23" s="2761" t="s">
        <v>39</v>
      </c>
      <c r="C23" s="2761">
        <v>1.33</v>
      </c>
      <c r="D23" s="2778"/>
      <c r="E23" s="2788">
        <v>9244.5407999999989</v>
      </c>
      <c r="F23" s="2789">
        <v>10066.6692</v>
      </c>
      <c r="G23" s="2790">
        <v>9244.5407999999989</v>
      </c>
      <c r="H23" s="2778"/>
      <c r="I23" s="2781"/>
    </row>
    <row r="24" spans="1:9" x14ac:dyDescent="0.25">
      <c r="A24" s="2787" t="s">
        <v>40</v>
      </c>
      <c r="B24" s="2761" t="s">
        <v>41</v>
      </c>
      <c r="C24" s="2761">
        <v>1.22</v>
      </c>
      <c r="D24" s="2791"/>
      <c r="E24" s="2788">
        <v>8217.3696</v>
      </c>
      <c r="F24" s="2789">
        <v>8948.1504000000004</v>
      </c>
      <c r="G24" s="2792">
        <v>8217.3696</v>
      </c>
      <c r="H24" s="2791"/>
      <c r="I24" s="2781"/>
    </row>
    <row r="25" spans="1:9" x14ac:dyDescent="0.25">
      <c r="A25" s="2787" t="s">
        <v>42</v>
      </c>
      <c r="B25" s="2761" t="s">
        <v>43</v>
      </c>
      <c r="C25" s="2761">
        <v>2.39</v>
      </c>
      <c r="D25" s="2793"/>
      <c r="E25" s="2788">
        <v>16434.7392</v>
      </c>
      <c r="F25" s="2789">
        <v>17896.300800000001</v>
      </c>
      <c r="G25" s="2790">
        <v>16434.7392</v>
      </c>
      <c r="H25" s="2793"/>
      <c r="I25" s="2781"/>
    </row>
    <row r="26" spans="1:9" x14ac:dyDescent="0.25">
      <c r="A26" s="2794" t="s">
        <v>46</v>
      </c>
      <c r="B26" s="2794" t="s">
        <v>47</v>
      </c>
      <c r="C26" s="2794">
        <v>2.98</v>
      </c>
      <c r="D26" s="2795">
        <v>-7246.02</v>
      </c>
      <c r="E26" s="2796">
        <v>20244.48</v>
      </c>
      <c r="F26" s="2797">
        <v>25219.61</v>
      </c>
      <c r="G26" s="2795">
        <v>20244.48</v>
      </c>
      <c r="H26" s="2798">
        <v>-2270.8899999999994</v>
      </c>
      <c r="I26" s="2795">
        <v>-2270.8899999999994</v>
      </c>
    </row>
    <row r="27" spans="1:9" x14ac:dyDescent="0.25">
      <c r="A27" s="2768" t="s">
        <v>48</v>
      </c>
      <c r="B27" s="2768" t="s">
        <v>217</v>
      </c>
      <c r="C27" s="2768"/>
      <c r="D27" s="2799"/>
      <c r="E27" s="2768"/>
      <c r="F27" s="2768"/>
      <c r="G27" s="2760"/>
      <c r="H27" s="2799"/>
      <c r="I27" s="2771"/>
    </row>
    <row r="28" spans="1:9" x14ac:dyDescent="0.25">
      <c r="A28" s="2774"/>
      <c r="B28" s="2774" t="s">
        <v>218</v>
      </c>
      <c r="C28" s="2774">
        <v>1.65</v>
      </c>
      <c r="D28" s="2799">
        <v>9187.6200000000008</v>
      </c>
      <c r="E28" s="2774">
        <v>11209.44</v>
      </c>
      <c r="F28" s="2774">
        <v>14539.89</v>
      </c>
      <c r="G28" s="2800">
        <v>0</v>
      </c>
      <c r="H28" s="2799">
        <v>23727.510000000002</v>
      </c>
      <c r="I28" s="2775"/>
    </row>
    <row r="29" spans="1:9" x14ac:dyDescent="0.25">
      <c r="A29" s="2794" t="s">
        <v>52</v>
      </c>
      <c r="B29" s="2794" t="s">
        <v>313</v>
      </c>
      <c r="C29" s="2801"/>
      <c r="D29" s="2802"/>
      <c r="E29" s="2794"/>
      <c r="F29" s="2794"/>
      <c r="G29" s="2797"/>
      <c r="H29" s="2795"/>
      <c r="I29" s="2771"/>
    </row>
    <row r="30" spans="1:9" x14ac:dyDescent="0.25">
      <c r="A30" s="2774"/>
      <c r="B30" s="2774" t="s">
        <v>200</v>
      </c>
      <c r="C30" s="2803">
        <v>0</v>
      </c>
      <c r="D30" s="2804">
        <v>3495.13</v>
      </c>
      <c r="E30" s="2774">
        <v>0</v>
      </c>
      <c r="F30" s="2774">
        <v>0</v>
      </c>
      <c r="G30" s="2776">
        <v>0</v>
      </c>
      <c r="H30" s="2775">
        <v>3495.13</v>
      </c>
      <c r="I30" s="2795"/>
    </row>
    <row r="31" spans="1:9" x14ac:dyDescent="0.25">
      <c r="A31" s="2762"/>
      <c r="B31" s="2782" t="s">
        <v>55</v>
      </c>
      <c r="C31" s="2805"/>
      <c r="D31" s="2806"/>
      <c r="E31" s="2762"/>
      <c r="F31" s="2762"/>
      <c r="G31" s="2763"/>
      <c r="H31" s="2792"/>
      <c r="I31" s="2790"/>
    </row>
    <row r="32" spans="1:9" x14ac:dyDescent="0.25">
      <c r="A32" s="2764"/>
      <c r="B32" s="2764" t="s">
        <v>50</v>
      </c>
      <c r="C32" s="2765">
        <v>0</v>
      </c>
      <c r="D32" s="2785"/>
      <c r="E32" s="2764">
        <v>0</v>
      </c>
      <c r="F32" s="2764">
        <v>0</v>
      </c>
      <c r="G32" s="2763">
        <v>0</v>
      </c>
      <c r="H32" s="2786"/>
      <c r="I32" s="2792"/>
    </row>
    <row r="33" spans="1:9" x14ac:dyDescent="0.25">
      <c r="A33" s="2757" t="s">
        <v>56</v>
      </c>
      <c r="B33" s="2758"/>
      <c r="C33" s="2758"/>
      <c r="D33" s="2756"/>
      <c r="E33" s="2758"/>
      <c r="F33" s="2758"/>
      <c r="G33" s="2758"/>
      <c r="H33" s="2758"/>
      <c r="I33" s="2758"/>
    </row>
    <row r="34" spans="1:9" x14ac:dyDescent="0.25">
      <c r="A34" s="2805"/>
      <c r="B34" s="2805"/>
      <c r="C34" s="2805"/>
      <c r="D34" s="2807"/>
      <c r="E34" s="2779"/>
      <c r="F34" s="2779"/>
      <c r="G34" s="2779"/>
      <c r="H34" s="2779"/>
      <c r="I34" s="2805"/>
    </row>
    <row r="35" spans="1:9" x14ac:dyDescent="0.25">
      <c r="A35" s="2760" t="s">
        <v>67</v>
      </c>
      <c r="B35" s="2760"/>
      <c r="C35" s="2760"/>
      <c r="D35" s="2808"/>
      <c r="E35" s="2760"/>
      <c r="F35" s="2760"/>
      <c r="G35" s="2760"/>
      <c r="H35" s="2760"/>
      <c r="I35" s="2760"/>
    </row>
    <row r="36" spans="1:9" x14ac:dyDescent="0.25">
      <c r="A36" s="2757" t="s">
        <v>68</v>
      </c>
      <c r="B36" s="2757"/>
      <c r="C36" s="2757"/>
      <c r="D36" s="2757"/>
      <c r="E36" s="2757"/>
      <c r="F36" s="2757"/>
      <c r="G36" s="2757"/>
      <c r="H36" s="2757"/>
      <c r="I36" s="2757"/>
    </row>
    <row r="37" spans="1:9" x14ac:dyDescent="0.25">
      <c r="A37" s="2761" t="s">
        <v>69</v>
      </c>
      <c r="B37" s="2770" t="s">
        <v>70</v>
      </c>
      <c r="C37" s="2761" t="s">
        <v>71</v>
      </c>
      <c r="D37" s="2766" t="s">
        <v>72</v>
      </c>
      <c r="E37" s="2761" t="s">
        <v>73</v>
      </c>
      <c r="F37" s="2766" t="s">
        <v>74</v>
      </c>
      <c r="G37" s="2761" t="s">
        <v>75</v>
      </c>
      <c r="H37" s="2766" t="s">
        <v>76</v>
      </c>
      <c r="I37" s="2761" t="s">
        <v>816</v>
      </c>
    </row>
    <row r="38" spans="1:9" x14ac:dyDescent="0.25">
      <c r="A38" s="2762"/>
      <c r="B38" s="2809" t="s">
        <v>77</v>
      </c>
      <c r="C38" s="2762" t="s">
        <v>78</v>
      </c>
      <c r="D38" s="2805" t="s">
        <v>79</v>
      </c>
      <c r="E38" s="2762" t="s">
        <v>80</v>
      </c>
      <c r="F38" s="2805" t="s">
        <v>81</v>
      </c>
      <c r="G38" s="2762" t="s">
        <v>82</v>
      </c>
      <c r="H38" s="2805" t="s">
        <v>83</v>
      </c>
      <c r="I38" s="2762" t="s">
        <v>84</v>
      </c>
    </row>
    <row r="39" spans="1:9" x14ac:dyDescent="0.25">
      <c r="A39" s="2762"/>
      <c r="B39" s="2810"/>
      <c r="C39" s="2762"/>
      <c r="D39" s="2805"/>
      <c r="E39" s="2762"/>
      <c r="F39" s="2805" t="s">
        <v>85</v>
      </c>
      <c r="G39" s="2762" t="s">
        <v>86</v>
      </c>
      <c r="H39" s="2805"/>
      <c r="I39" s="2762" t="s">
        <v>220</v>
      </c>
    </row>
    <row r="40" spans="1:9" x14ac:dyDescent="0.25">
      <c r="A40" s="2761">
        <v>1</v>
      </c>
      <c r="B40" s="2761" t="s">
        <v>201</v>
      </c>
      <c r="C40" s="2767">
        <v>0</v>
      </c>
      <c r="D40" s="2761">
        <v>-132.43</v>
      </c>
      <c r="E40" s="2766">
        <v>0</v>
      </c>
      <c r="F40" s="2811">
        <v>63.23</v>
      </c>
      <c r="G40" s="2761">
        <v>0</v>
      </c>
      <c r="H40" s="2761">
        <v>-69.200000000000017</v>
      </c>
      <c r="I40" s="2812">
        <v>-69.200000000000017</v>
      </c>
    </row>
    <row r="41" spans="1:9" x14ac:dyDescent="0.25">
      <c r="A41" s="2762"/>
      <c r="B41" s="2762" t="s">
        <v>202</v>
      </c>
      <c r="C41" s="2760"/>
      <c r="D41" s="2762"/>
      <c r="E41" s="2805"/>
      <c r="F41" s="2810"/>
      <c r="G41" s="2762"/>
      <c r="H41" s="2762"/>
      <c r="I41" s="2813"/>
    </row>
    <row r="42" spans="1:9" x14ac:dyDescent="0.25">
      <c r="A42" s="2782"/>
      <c r="B42" s="2782" t="s">
        <v>203</v>
      </c>
      <c r="C42" s="2773"/>
      <c r="D42" s="2782"/>
      <c r="E42" s="2814"/>
      <c r="F42" s="2815"/>
      <c r="G42" s="2762"/>
      <c r="H42" s="2762"/>
      <c r="I42" s="2816"/>
    </row>
    <row r="43" spans="1:9" x14ac:dyDescent="0.25">
      <c r="A43" s="2764">
        <v>2</v>
      </c>
      <c r="B43" s="2764" t="s">
        <v>88</v>
      </c>
      <c r="C43" s="2797">
        <v>25.1</v>
      </c>
      <c r="D43" s="2764">
        <v>-2335.5</v>
      </c>
      <c r="E43" s="2817">
        <v>20609.84</v>
      </c>
      <c r="F43" s="2763">
        <v>20665.36</v>
      </c>
      <c r="G43" s="2764">
        <v>20609.84</v>
      </c>
      <c r="H43" s="2764">
        <v>-2279.9799999999996</v>
      </c>
      <c r="I43" s="2813">
        <v>-2279.9799999999996</v>
      </c>
    </row>
    <row r="44" spans="1:9" x14ac:dyDescent="0.25">
      <c r="A44" s="2764">
        <v>3</v>
      </c>
      <c r="B44" s="2764" t="s">
        <v>91</v>
      </c>
      <c r="C44" s="2801">
        <v>49.228999999999999</v>
      </c>
      <c r="D44" s="2782">
        <v>-146931.4</v>
      </c>
      <c r="E44" s="2765">
        <v>199903.2</v>
      </c>
      <c r="F44" s="2763">
        <v>183447.72</v>
      </c>
      <c r="G44" s="2782">
        <v>199903.2</v>
      </c>
      <c r="H44" s="2782">
        <v>-163386.88</v>
      </c>
      <c r="I44" s="2818">
        <v>-163386.88</v>
      </c>
    </row>
    <row r="45" spans="1:9" x14ac:dyDescent="0.25">
      <c r="A45" s="2805"/>
      <c r="B45" s="2805"/>
      <c r="C45" s="2805"/>
      <c r="D45" s="2805"/>
      <c r="E45" s="2805"/>
      <c r="F45" s="2805"/>
      <c r="G45" s="2805"/>
      <c r="H45" s="2805"/>
      <c r="I45" s="2805"/>
    </row>
    <row r="46" spans="1:9" x14ac:dyDescent="0.25">
      <c r="A46" s="2757" t="s">
        <v>92</v>
      </c>
      <c r="B46" s="2758"/>
      <c r="C46" s="2758"/>
      <c r="D46" s="2758"/>
      <c r="E46" s="2758"/>
      <c r="F46" s="2758"/>
      <c r="G46" s="2758"/>
      <c r="H46" s="2758"/>
      <c r="I46" s="2758"/>
    </row>
    <row r="47" spans="1:9" x14ac:dyDescent="0.25">
      <c r="A47" s="2760" t="s">
        <v>93</v>
      </c>
      <c r="B47" s="2758"/>
      <c r="C47" s="2758"/>
      <c r="D47" s="2758"/>
      <c r="E47" s="2758"/>
      <c r="F47" s="2758"/>
      <c r="G47" s="2758"/>
      <c r="H47" s="2758"/>
      <c r="I47" s="2758"/>
    </row>
    <row r="48" spans="1:9" x14ac:dyDescent="0.25">
      <c r="A48" s="2811" t="s">
        <v>12</v>
      </c>
      <c r="B48" s="2761" t="s">
        <v>94</v>
      </c>
      <c r="C48" s="2766" t="s">
        <v>95</v>
      </c>
      <c r="D48" s="2766"/>
      <c r="E48" s="2766"/>
      <c r="F48" s="2811" t="s">
        <v>817</v>
      </c>
      <c r="G48" s="2766"/>
      <c r="H48" s="2812"/>
      <c r="I48" s="2761" t="s">
        <v>97</v>
      </c>
    </row>
    <row r="49" spans="1:9" x14ac:dyDescent="0.25">
      <c r="A49" s="2810" t="s">
        <v>98</v>
      </c>
      <c r="B49" s="2762" t="s">
        <v>99</v>
      </c>
      <c r="C49" s="2805"/>
      <c r="D49" s="2805"/>
      <c r="E49" s="2805"/>
      <c r="F49" s="2810" t="s">
        <v>818</v>
      </c>
      <c r="G49" s="2805"/>
      <c r="H49" s="2813"/>
      <c r="I49" s="2762" t="s">
        <v>101</v>
      </c>
    </row>
    <row r="50" spans="1:9" x14ac:dyDescent="0.25">
      <c r="A50" s="2810"/>
      <c r="B50" s="2782"/>
      <c r="C50" s="2805"/>
      <c r="D50" s="2805"/>
      <c r="E50" s="2805"/>
      <c r="F50" s="2810" t="s">
        <v>189</v>
      </c>
      <c r="G50" s="2805"/>
      <c r="H50" s="2813"/>
      <c r="I50" s="2762"/>
    </row>
    <row r="51" spans="1:9" x14ac:dyDescent="0.25">
      <c r="A51" s="2819" t="s">
        <v>103</v>
      </c>
      <c r="B51" s="2800"/>
      <c r="C51" s="2767" t="s">
        <v>104</v>
      </c>
      <c r="D51" s="2767"/>
      <c r="E51" s="2767"/>
      <c r="F51" s="2811"/>
      <c r="G51" s="2766"/>
      <c r="H51" s="2812"/>
      <c r="I51" s="2761"/>
    </row>
    <row r="52" spans="1:9" x14ac:dyDescent="0.25">
      <c r="A52" s="2820"/>
      <c r="B52" s="2762"/>
      <c r="C52" s="2805" t="s">
        <v>55</v>
      </c>
      <c r="D52" s="2805"/>
      <c r="E52" s="2805"/>
      <c r="F52" s="2810" t="s">
        <v>69</v>
      </c>
      <c r="G52" s="2779" t="s">
        <v>69</v>
      </c>
      <c r="H52" s="2813" t="s">
        <v>69</v>
      </c>
      <c r="I52" s="2762" t="s">
        <v>69</v>
      </c>
    </row>
    <row r="53" spans="1:9" x14ac:dyDescent="0.25">
      <c r="A53" s="2820"/>
      <c r="B53" s="2762"/>
      <c r="C53" s="2760" t="s">
        <v>111</v>
      </c>
      <c r="D53" s="2805"/>
      <c r="E53" s="2805"/>
      <c r="F53" s="2809"/>
      <c r="G53" s="2822">
        <v>0</v>
      </c>
      <c r="H53" s="2823"/>
      <c r="I53" s="2800">
        <v>0</v>
      </c>
    </row>
    <row r="54" spans="1:9" x14ac:dyDescent="0.25">
      <c r="A54" s="2761"/>
      <c r="B54" s="2761"/>
      <c r="C54" s="2811"/>
      <c r="D54" s="2766"/>
      <c r="E54" s="2812"/>
      <c r="F54" s="2811"/>
      <c r="G54" s="2766"/>
      <c r="H54" s="2812"/>
      <c r="I54" s="2761"/>
    </row>
    <row r="55" spans="1:9" x14ac:dyDescent="0.25">
      <c r="A55" s="2761" t="s">
        <v>46</v>
      </c>
      <c r="B55" s="2768" t="s">
        <v>112</v>
      </c>
      <c r="C55" s="2767" t="s">
        <v>113</v>
      </c>
      <c r="D55" s="2766"/>
      <c r="E55" s="2766"/>
      <c r="F55" s="2811" t="s">
        <v>114</v>
      </c>
      <c r="G55" s="2788"/>
      <c r="H55" s="2812"/>
      <c r="I55" s="2812"/>
    </row>
    <row r="56" spans="1:9" x14ac:dyDescent="0.25">
      <c r="A56" s="2820" t="s">
        <v>167</v>
      </c>
      <c r="B56" s="2821"/>
      <c r="C56" s="2805"/>
      <c r="D56" s="2805"/>
      <c r="E56" s="2805"/>
      <c r="F56" s="2810"/>
      <c r="G56" s="2779">
        <v>0</v>
      </c>
      <c r="H56" s="2813"/>
      <c r="I56" s="2813"/>
    </row>
    <row r="57" spans="1:9" x14ac:dyDescent="0.25">
      <c r="A57" s="2782"/>
      <c r="B57" s="2782" t="s">
        <v>112</v>
      </c>
      <c r="C57" s="2773" t="s">
        <v>111</v>
      </c>
      <c r="D57" s="2814"/>
      <c r="E57" s="2814"/>
      <c r="F57" s="2815" t="s">
        <v>69</v>
      </c>
      <c r="G57" s="2824">
        <v>0</v>
      </c>
      <c r="H57" s="2803"/>
      <c r="I57" s="2803">
        <v>0</v>
      </c>
    </row>
    <row r="58" spans="1:9" x14ac:dyDescent="0.25">
      <c r="A58" s="2758"/>
      <c r="B58" s="2758"/>
      <c r="C58" s="2758" t="s">
        <v>69</v>
      </c>
      <c r="D58" s="2756"/>
      <c r="E58" s="2758"/>
      <c r="F58" s="2758"/>
      <c r="G58" s="2758"/>
      <c r="H58" s="2758"/>
      <c r="I58" s="2756"/>
    </row>
    <row r="59" spans="1:9" x14ac:dyDescent="0.25">
      <c r="A59" s="2758" t="s">
        <v>225</v>
      </c>
      <c r="B59" s="2758"/>
      <c r="C59" s="2758"/>
      <c r="D59" s="2758" t="s">
        <v>116</v>
      </c>
      <c r="E59" s="2758"/>
      <c r="F59" s="2758" t="s">
        <v>117</v>
      </c>
      <c r="G59" s="2756"/>
      <c r="H59" s="2758" t="s">
        <v>118</v>
      </c>
      <c r="I59" s="2758" t="s">
        <v>119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workbookViewId="0">
      <selection activeCell="O19" sqref="O19"/>
    </sheetView>
  </sheetViews>
  <sheetFormatPr defaultRowHeight="15" x14ac:dyDescent="0.25"/>
  <cols>
    <col min="2" max="2" width="38.140625" bestFit="1" customWidth="1"/>
    <col min="9" max="9" width="18.28515625" bestFit="1" customWidth="1"/>
  </cols>
  <sheetData>
    <row r="1" spans="1:9" x14ac:dyDescent="0.25">
      <c r="A1" s="2825" t="s">
        <v>0</v>
      </c>
      <c r="B1" s="2825"/>
      <c r="C1" s="2825"/>
      <c r="D1" s="2825"/>
      <c r="E1" s="2825"/>
      <c r="F1" s="2825"/>
      <c r="G1" s="2825"/>
      <c r="H1" s="2825"/>
      <c r="I1" s="2629"/>
    </row>
    <row r="2" spans="1:9" x14ac:dyDescent="0.25">
      <c r="A2" s="2825" t="s">
        <v>819</v>
      </c>
      <c r="B2" s="2825"/>
      <c r="C2" s="2825"/>
      <c r="D2" s="2825"/>
      <c r="E2" s="2825"/>
      <c r="F2" s="2825"/>
      <c r="G2" s="2825"/>
      <c r="H2" s="2825"/>
      <c r="I2" s="2629"/>
    </row>
    <row r="3" spans="1:9" x14ac:dyDescent="0.25">
      <c r="A3" s="2825" t="s">
        <v>820</v>
      </c>
      <c r="B3" s="2825"/>
      <c r="C3" s="2825"/>
      <c r="D3" s="2825"/>
      <c r="E3" s="2825"/>
      <c r="F3" s="2825"/>
      <c r="G3" s="2825"/>
      <c r="H3" s="2825"/>
      <c r="I3" s="2629"/>
    </row>
    <row r="4" spans="1:9" x14ac:dyDescent="0.25">
      <c r="A4" s="2825" t="s">
        <v>821</v>
      </c>
      <c r="B4" s="2825"/>
      <c r="C4" s="2825"/>
      <c r="D4" s="2825"/>
      <c r="E4" s="2825"/>
      <c r="F4" s="2825"/>
      <c r="G4" s="2825"/>
      <c r="H4" s="2825"/>
      <c r="I4" s="2629"/>
    </row>
    <row r="5" spans="1:9" x14ac:dyDescent="0.25">
      <c r="A5" s="2825" t="s">
        <v>822</v>
      </c>
      <c r="B5" s="2826"/>
      <c r="C5" s="2826"/>
      <c r="D5" s="2826"/>
      <c r="E5" s="2825"/>
      <c r="F5" s="2826"/>
      <c r="G5" s="2826"/>
      <c r="H5" s="2826"/>
      <c r="I5" s="2629"/>
    </row>
    <row r="6" spans="1:9" x14ac:dyDescent="0.25">
      <c r="A6" s="2825" t="s">
        <v>823</v>
      </c>
      <c r="B6" s="2826"/>
      <c r="C6" s="2826"/>
      <c r="D6" s="2826"/>
      <c r="E6" s="2825"/>
      <c r="F6" s="2826"/>
      <c r="G6" s="2826"/>
      <c r="H6" s="2826"/>
      <c r="I6" s="2629"/>
    </row>
    <row r="7" spans="1:9" x14ac:dyDescent="0.25">
      <c r="A7" s="2826" t="s">
        <v>824</v>
      </c>
      <c r="B7" s="2826"/>
      <c r="C7" s="2826"/>
      <c r="D7" s="2826"/>
      <c r="E7" s="2826"/>
      <c r="F7" s="2826"/>
      <c r="G7" s="2826"/>
      <c r="H7" s="2826"/>
      <c r="I7" s="2629"/>
    </row>
    <row r="8" spans="1:9" x14ac:dyDescent="0.25">
      <c r="A8" s="2826" t="s">
        <v>825</v>
      </c>
      <c r="B8" s="2826"/>
      <c r="C8" s="2826"/>
      <c r="D8" s="2826"/>
      <c r="E8" s="2826"/>
      <c r="F8" s="2826"/>
      <c r="G8" s="2826"/>
      <c r="H8" s="2826"/>
      <c r="I8" s="2629"/>
    </row>
    <row r="9" spans="1:9" x14ac:dyDescent="0.25">
      <c r="A9" s="2826" t="s">
        <v>826</v>
      </c>
      <c r="B9" s="2826"/>
      <c r="C9" s="2826"/>
      <c r="D9" s="2826"/>
      <c r="E9" s="2826"/>
      <c r="F9" s="2826"/>
      <c r="G9" s="2826"/>
      <c r="H9" s="2826"/>
      <c r="I9" s="2629"/>
    </row>
    <row r="10" spans="1:9" x14ac:dyDescent="0.25">
      <c r="A10" s="2825" t="s">
        <v>9</v>
      </c>
      <c r="B10" s="2826"/>
      <c r="C10" s="2826"/>
      <c r="D10" s="2826"/>
      <c r="E10" s="2826"/>
      <c r="F10" s="2826"/>
      <c r="G10" s="2826"/>
      <c r="H10" s="2826"/>
      <c r="I10" s="2826"/>
    </row>
    <row r="11" spans="1:9" x14ac:dyDescent="0.25">
      <c r="A11" s="2825" t="s">
        <v>10</v>
      </c>
      <c r="B11" s="2826"/>
      <c r="C11" s="2826"/>
      <c r="D11" s="2826"/>
      <c r="E11" s="2826"/>
      <c r="F11" s="2826"/>
      <c r="G11" s="2826"/>
      <c r="H11" s="2826"/>
      <c r="I11" s="2826"/>
    </row>
    <row r="12" spans="1:9" x14ac:dyDescent="0.25">
      <c r="A12" s="2827" t="s">
        <v>11</v>
      </c>
      <c r="B12" s="2826"/>
      <c r="C12" s="2826"/>
      <c r="D12" s="2826"/>
      <c r="E12" s="2826"/>
      <c r="F12" s="2826"/>
      <c r="G12" s="2826"/>
      <c r="H12" s="2826"/>
      <c r="I12" s="2826"/>
    </row>
    <row r="13" spans="1:9" x14ac:dyDescent="0.25">
      <c r="A13" s="2826"/>
      <c r="B13" s="2826"/>
      <c r="C13" s="2826"/>
      <c r="D13" s="2826"/>
      <c r="E13" s="2826"/>
      <c r="F13" s="2826"/>
      <c r="G13" s="2826"/>
      <c r="H13" s="2826"/>
      <c r="I13" s="2826"/>
    </row>
    <row r="14" spans="1:9" x14ac:dyDescent="0.25">
      <c r="A14" s="2829" t="s">
        <v>12</v>
      </c>
      <c r="B14" s="2829" t="s">
        <v>13</v>
      </c>
      <c r="C14" s="2829" t="s">
        <v>14</v>
      </c>
      <c r="D14" s="2829" t="s">
        <v>15</v>
      </c>
      <c r="E14" s="2829" t="s">
        <v>16</v>
      </c>
      <c r="F14" s="2829" t="s">
        <v>17</v>
      </c>
      <c r="G14" s="2829" t="s">
        <v>18</v>
      </c>
      <c r="H14" s="2829" t="s">
        <v>15</v>
      </c>
      <c r="I14" s="2829" t="s">
        <v>19</v>
      </c>
    </row>
    <row r="15" spans="1:9" x14ac:dyDescent="0.25">
      <c r="A15" s="2830" t="s">
        <v>20</v>
      </c>
      <c r="B15" s="2830"/>
      <c r="C15" s="2830" t="s">
        <v>127</v>
      </c>
      <c r="D15" s="2830" t="s">
        <v>22</v>
      </c>
      <c r="E15" s="2830" t="s">
        <v>23</v>
      </c>
      <c r="F15" s="2830" t="s">
        <v>23</v>
      </c>
      <c r="G15" s="2830" t="s">
        <v>24</v>
      </c>
      <c r="H15" s="2830" t="s">
        <v>25</v>
      </c>
      <c r="I15" s="2830" t="s">
        <v>26</v>
      </c>
    </row>
    <row r="16" spans="1:9" x14ac:dyDescent="0.25">
      <c r="A16" s="2830"/>
      <c r="B16" s="2830"/>
      <c r="C16" s="2830" t="s">
        <v>27</v>
      </c>
      <c r="D16" s="2830" t="s">
        <v>28</v>
      </c>
      <c r="E16" s="2830"/>
      <c r="F16" s="2830"/>
      <c r="G16" s="2830" t="s">
        <v>29</v>
      </c>
      <c r="H16" s="2830" t="s">
        <v>30</v>
      </c>
      <c r="I16" s="2830" t="s">
        <v>31</v>
      </c>
    </row>
    <row r="17" spans="1:9" x14ac:dyDescent="0.25">
      <c r="A17" s="2830"/>
      <c r="B17" s="2830"/>
      <c r="C17" s="2830" t="s">
        <v>32</v>
      </c>
      <c r="D17" s="2830" t="s">
        <v>33</v>
      </c>
      <c r="E17" s="2830" t="s">
        <v>33</v>
      </c>
      <c r="F17" s="2830" t="s">
        <v>33</v>
      </c>
      <c r="G17" s="2830" t="s">
        <v>33</v>
      </c>
      <c r="H17" s="2830" t="s">
        <v>33</v>
      </c>
      <c r="I17" s="2830" t="s">
        <v>30</v>
      </c>
    </row>
    <row r="18" spans="1:9" x14ac:dyDescent="0.25">
      <c r="A18" s="2831">
        <v>1</v>
      </c>
      <c r="B18" s="2829">
        <v>2</v>
      </c>
      <c r="C18" s="2832">
        <v>3</v>
      </c>
      <c r="D18" s="2829">
        <v>4</v>
      </c>
      <c r="E18" s="2832">
        <v>5</v>
      </c>
      <c r="F18" s="2829">
        <v>6</v>
      </c>
      <c r="G18" s="2832">
        <v>7</v>
      </c>
      <c r="H18" s="2829">
        <v>8</v>
      </c>
      <c r="I18" s="2829">
        <v>9</v>
      </c>
    </row>
    <row r="19" spans="1:9" x14ac:dyDescent="0.25">
      <c r="A19" s="2833">
        <v>1</v>
      </c>
      <c r="B19" s="2834" t="s">
        <v>596</v>
      </c>
      <c r="C19" s="2834">
        <v>7.56</v>
      </c>
      <c r="D19" s="2835">
        <v>-12055.47</v>
      </c>
      <c r="E19" s="2836">
        <v>221163.87</v>
      </c>
      <c r="F19" s="2833">
        <v>217318.48</v>
      </c>
      <c r="G19" s="2835">
        <v>221163.87</v>
      </c>
      <c r="H19" s="2837">
        <v>-15900.859999999986</v>
      </c>
      <c r="I19" s="2835">
        <v>-15900.859999999986</v>
      </c>
    </row>
    <row r="20" spans="1:9" x14ac:dyDescent="0.25">
      <c r="A20" s="2830" t="s">
        <v>36</v>
      </c>
      <c r="B20" s="2838" t="s">
        <v>37</v>
      </c>
      <c r="C20" s="2838">
        <v>2.62</v>
      </c>
      <c r="D20" s="2839"/>
      <c r="E20" s="2840">
        <v>75195.715800000005</v>
      </c>
      <c r="F20" s="2841">
        <v>73888.283200000005</v>
      </c>
      <c r="G20" s="2839">
        <v>75195.715800000005</v>
      </c>
      <c r="H20" s="2842"/>
      <c r="I20" s="2839"/>
    </row>
    <row r="21" spans="1:9" x14ac:dyDescent="0.25">
      <c r="A21" s="2843" t="s">
        <v>38</v>
      </c>
      <c r="B21" s="2829" t="s">
        <v>39</v>
      </c>
      <c r="C21" s="2829">
        <v>1.33</v>
      </c>
      <c r="D21" s="2844"/>
      <c r="E21" s="2845">
        <v>39809.496599999999</v>
      </c>
      <c r="F21" s="2846">
        <v>39117.326399999998</v>
      </c>
      <c r="G21" s="2847">
        <v>39809.496599999999</v>
      </c>
      <c r="H21" s="2848"/>
      <c r="I21" s="2844"/>
    </row>
    <row r="22" spans="1:9" x14ac:dyDescent="0.25">
      <c r="A22" s="2843" t="s">
        <v>40</v>
      </c>
      <c r="B22" s="2829" t="s">
        <v>41</v>
      </c>
      <c r="C22" s="2844">
        <v>1.22</v>
      </c>
      <c r="D22" s="2844"/>
      <c r="E22" s="2849">
        <v>35386.2192</v>
      </c>
      <c r="F22" s="2850">
        <v>34770.9568</v>
      </c>
      <c r="G22" s="2847">
        <v>35386.2192</v>
      </c>
      <c r="H22" s="2851"/>
      <c r="I22" s="2844"/>
    </row>
    <row r="23" spans="1:9" x14ac:dyDescent="0.25">
      <c r="A23" s="2843" t="s">
        <v>42</v>
      </c>
      <c r="B23" s="2829" t="s">
        <v>43</v>
      </c>
      <c r="C23" s="2829">
        <v>2.39</v>
      </c>
      <c r="D23" s="2844"/>
      <c r="E23" s="2852">
        <v>70772.438399999999</v>
      </c>
      <c r="F23" s="2853">
        <v>69541.9136</v>
      </c>
      <c r="G23" s="2847">
        <v>70772.438399999999</v>
      </c>
      <c r="H23" s="2854"/>
      <c r="I23" s="2844"/>
    </row>
    <row r="24" spans="1:9" x14ac:dyDescent="0.25">
      <c r="A24" s="2834" t="s">
        <v>46</v>
      </c>
      <c r="B24" s="2834" t="s">
        <v>47</v>
      </c>
      <c r="C24" s="2834">
        <v>2.98</v>
      </c>
      <c r="D24" s="2835">
        <v>-21522.720000000001</v>
      </c>
      <c r="E24" s="2834">
        <v>87178.95</v>
      </c>
      <c r="F24" s="2833">
        <v>86513.69</v>
      </c>
      <c r="G24" s="2835">
        <v>87178.95</v>
      </c>
      <c r="H24" s="2855">
        <v>-22187.979999999996</v>
      </c>
      <c r="I24" s="2835">
        <v>-22187.979999999996</v>
      </c>
    </row>
    <row r="25" spans="1:9" x14ac:dyDescent="0.25">
      <c r="A25" s="2856" t="s">
        <v>48</v>
      </c>
      <c r="B25" s="2857" t="s">
        <v>180</v>
      </c>
      <c r="C25" s="2857">
        <v>1.65</v>
      </c>
      <c r="D25" s="2835">
        <v>56208.17</v>
      </c>
      <c r="E25" s="2858">
        <v>48271.35</v>
      </c>
      <c r="F25" s="2858">
        <v>49095.3</v>
      </c>
      <c r="G25" s="2859">
        <v>84884.669999999984</v>
      </c>
      <c r="H25" s="2860">
        <v>20418.800000000017</v>
      </c>
      <c r="I25" s="2835" t="s">
        <v>69</v>
      </c>
    </row>
    <row r="26" spans="1:9" x14ac:dyDescent="0.25">
      <c r="A26" s="2834"/>
      <c r="B26" s="2861" t="s">
        <v>50</v>
      </c>
      <c r="C26" s="2834"/>
      <c r="D26" s="2835"/>
      <c r="E26" s="2857">
        <v>0</v>
      </c>
      <c r="F26" s="2857">
        <v>47751.47</v>
      </c>
      <c r="G26" s="2862"/>
      <c r="H26" s="2863"/>
      <c r="I26" s="2835"/>
    </row>
    <row r="27" spans="1:9" x14ac:dyDescent="0.25">
      <c r="A27" s="2834"/>
      <c r="B27" s="2861" t="s">
        <v>51</v>
      </c>
      <c r="C27" s="2834"/>
      <c r="D27" s="2835"/>
      <c r="E27" s="2835">
        <v>0</v>
      </c>
      <c r="F27" s="2835">
        <v>1343.83</v>
      </c>
      <c r="G27" s="2862"/>
      <c r="H27" s="2863"/>
      <c r="I27" s="2835"/>
    </row>
    <row r="28" spans="1:9" x14ac:dyDescent="0.25">
      <c r="A28" s="2834" t="s">
        <v>52</v>
      </c>
      <c r="B28" s="2857" t="s">
        <v>827</v>
      </c>
      <c r="C28" s="2864">
        <v>0</v>
      </c>
      <c r="D28" s="2858">
        <v>28.65</v>
      </c>
      <c r="E28" s="2857">
        <v>0</v>
      </c>
      <c r="F28" s="2857">
        <v>0</v>
      </c>
      <c r="G28" s="2865">
        <v>0</v>
      </c>
      <c r="H28" s="2858">
        <v>28.65</v>
      </c>
      <c r="I28" s="2858"/>
    </row>
    <row r="29" spans="1:9" x14ac:dyDescent="0.25">
      <c r="A29" s="2861"/>
      <c r="B29" s="2861" t="s">
        <v>50</v>
      </c>
      <c r="C29" s="2861">
        <v>0</v>
      </c>
      <c r="D29" s="2847"/>
      <c r="E29" s="2861">
        <v>0</v>
      </c>
      <c r="F29" s="2861">
        <v>0</v>
      </c>
      <c r="G29" s="2866">
        <v>0</v>
      </c>
      <c r="H29" s="2839"/>
      <c r="I29" s="2847"/>
    </row>
    <row r="30" spans="1:9" x14ac:dyDescent="0.25">
      <c r="A30" s="2825" t="s">
        <v>56</v>
      </c>
      <c r="B30" s="2828"/>
      <c r="C30" s="2828"/>
      <c r="D30" s="2828"/>
      <c r="E30" s="2828"/>
      <c r="F30" s="2828"/>
      <c r="G30" s="2828"/>
      <c r="H30" s="2851"/>
      <c r="I30" s="2851"/>
    </row>
    <row r="31" spans="1:9" x14ac:dyDescent="0.25">
      <c r="A31" s="2867" t="s">
        <v>57</v>
      </c>
      <c r="B31" s="2831" t="s">
        <v>58</v>
      </c>
      <c r="C31" s="2829" t="s">
        <v>62</v>
      </c>
      <c r="D31" s="2829" t="s">
        <v>60</v>
      </c>
      <c r="E31" s="2829" t="s">
        <v>828</v>
      </c>
      <c r="F31" s="2829" t="s">
        <v>62</v>
      </c>
      <c r="G31" s="2829"/>
      <c r="H31" s="2831" t="s">
        <v>184</v>
      </c>
      <c r="I31" s="2868"/>
    </row>
    <row r="32" spans="1:9" x14ac:dyDescent="0.25">
      <c r="A32" s="2869"/>
      <c r="B32" s="2870"/>
      <c r="C32" s="2838" t="s">
        <v>64</v>
      </c>
      <c r="D32" s="2838" t="s">
        <v>23</v>
      </c>
      <c r="E32" s="2838" t="s">
        <v>829</v>
      </c>
      <c r="F32" s="2838" t="s">
        <v>30</v>
      </c>
      <c r="G32" s="2838"/>
      <c r="H32" s="2871"/>
      <c r="I32" s="2872"/>
    </row>
    <row r="33" spans="1:9" x14ac:dyDescent="0.25">
      <c r="A33" s="2871"/>
      <c r="B33" s="2871" t="s">
        <v>66</v>
      </c>
      <c r="C33" s="2838">
        <v>2538</v>
      </c>
      <c r="D33" s="2838">
        <v>7350</v>
      </c>
      <c r="E33" s="2839">
        <v>1102.5</v>
      </c>
      <c r="F33" s="2839">
        <v>8785.5</v>
      </c>
      <c r="G33" s="2839"/>
      <c r="H33" s="2846">
        <v>8785.5</v>
      </c>
      <c r="I33" s="2873"/>
    </row>
    <row r="34" spans="1:9" x14ac:dyDescent="0.25">
      <c r="A34" s="2827" t="s">
        <v>67</v>
      </c>
      <c r="B34" s="2827"/>
      <c r="C34" s="2827"/>
      <c r="D34" s="2874"/>
      <c r="E34" s="2827"/>
      <c r="F34" s="2827"/>
      <c r="G34" s="2827"/>
      <c r="H34" s="2827"/>
      <c r="I34" s="2827"/>
    </row>
    <row r="35" spans="1:9" x14ac:dyDescent="0.25">
      <c r="A35" s="2825" t="s">
        <v>68</v>
      </c>
      <c r="B35" s="2825"/>
      <c r="C35" s="2825"/>
      <c r="D35" s="2825"/>
      <c r="E35" s="2825"/>
      <c r="F35" s="2825"/>
      <c r="G35" s="2825"/>
      <c r="H35" s="2825"/>
      <c r="I35" s="2825"/>
    </row>
    <row r="36" spans="1:9" x14ac:dyDescent="0.25">
      <c r="A36" s="2829" t="s">
        <v>69</v>
      </c>
      <c r="B36" s="2867" t="s">
        <v>70</v>
      </c>
      <c r="C36" s="2829" t="s">
        <v>71</v>
      </c>
      <c r="D36" s="2832" t="s">
        <v>72</v>
      </c>
      <c r="E36" s="2829" t="s">
        <v>73</v>
      </c>
      <c r="F36" s="2832" t="s">
        <v>74</v>
      </c>
      <c r="G36" s="2829" t="s">
        <v>75</v>
      </c>
      <c r="H36" s="2832" t="s">
        <v>76</v>
      </c>
      <c r="I36" s="2829" t="s">
        <v>19</v>
      </c>
    </row>
    <row r="37" spans="1:9" x14ac:dyDescent="0.25">
      <c r="A37" s="2830"/>
      <c r="B37" s="2869" t="s">
        <v>77</v>
      </c>
      <c r="C37" s="2830" t="s">
        <v>78</v>
      </c>
      <c r="D37" s="2828" t="s">
        <v>79</v>
      </c>
      <c r="E37" s="2830" t="s">
        <v>80</v>
      </c>
      <c r="F37" s="2828" t="s">
        <v>81</v>
      </c>
      <c r="G37" s="2830" t="s">
        <v>82</v>
      </c>
      <c r="H37" s="2828" t="s">
        <v>83</v>
      </c>
      <c r="I37" s="2830" t="s">
        <v>84</v>
      </c>
    </row>
    <row r="38" spans="1:9" x14ac:dyDescent="0.25">
      <c r="A38" s="2830"/>
      <c r="B38" s="2870"/>
      <c r="C38" s="2830"/>
      <c r="D38" s="2828"/>
      <c r="E38" s="2830"/>
      <c r="F38" s="2828" t="s">
        <v>85</v>
      </c>
      <c r="G38" s="2830" t="s">
        <v>86</v>
      </c>
      <c r="H38" s="2828"/>
      <c r="I38" s="2830" t="s">
        <v>220</v>
      </c>
    </row>
    <row r="39" spans="1:9" x14ac:dyDescent="0.25">
      <c r="A39" s="2829">
        <v>1</v>
      </c>
      <c r="B39" s="2829" t="s">
        <v>201</v>
      </c>
      <c r="C39" s="2875">
        <v>0</v>
      </c>
      <c r="D39" s="2829">
        <v>-962.21</v>
      </c>
      <c r="E39" s="2832">
        <v>0</v>
      </c>
      <c r="F39" s="2831">
        <v>72.91</v>
      </c>
      <c r="G39" s="2829">
        <v>0</v>
      </c>
      <c r="H39" s="2829">
        <v>-889.30000000000007</v>
      </c>
      <c r="I39" s="2829">
        <v>-889.30000000000007</v>
      </c>
    </row>
    <row r="40" spans="1:9" x14ac:dyDescent="0.25">
      <c r="A40" s="2830"/>
      <c r="B40" s="2830" t="s">
        <v>202</v>
      </c>
      <c r="C40" s="2827"/>
      <c r="D40" s="2830"/>
      <c r="E40" s="2828"/>
      <c r="F40" s="2870"/>
      <c r="G40" s="2830"/>
      <c r="H40" s="2830"/>
      <c r="I40" s="2830"/>
    </row>
    <row r="41" spans="1:9" x14ac:dyDescent="0.25">
      <c r="A41" s="2838"/>
      <c r="B41" s="2838" t="s">
        <v>203</v>
      </c>
      <c r="C41" s="2876"/>
      <c r="D41" s="2838"/>
      <c r="E41" s="2877"/>
      <c r="F41" s="2871"/>
      <c r="G41" s="2830"/>
      <c r="H41" s="2830"/>
      <c r="I41" s="2838"/>
    </row>
    <row r="42" spans="1:9" x14ac:dyDescent="0.25">
      <c r="A42" s="2861">
        <v>2</v>
      </c>
      <c r="B42" s="2861" t="s">
        <v>88</v>
      </c>
      <c r="C42" s="2834">
        <v>25.1</v>
      </c>
      <c r="D42" s="2830">
        <v>-103575.01</v>
      </c>
      <c r="E42" s="2878">
        <v>252744.3</v>
      </c>
      <c r="F42" s="2866">
        <v>256701.2</v>
      </c>
      <c r="G42" s="2861">
        <v>252744.3</v>
      </c>
      <c r="H42" s="2861">
        <v>-99618.109999999986</v>
      </c>
      <c r="I42" s="2830">
        <v>-99618.109999999986</v>
      </c>
    </row>
    <row r="43" spans="1:9" x14ac:dyDescent="0.25">
      <c r="A43" s="2861">
        <v>3</v>
      </c>
      <c r="B43" s="2861" t="s">
        <v>91</v>
      </c>
      <c r="C43" s="2836">
        <v>49.228999999999999</v>
      </c>
      <c r="D43" s="2861">
        <v>-327236.55</v>
      </c>
      <c r="E43" s="2879">
        <v>858149.41</v>
      </c>
      <c r="F43" s="2866">
        <v>798661.25</v>
      </c>
      <c r="G43" s="2838">
        <v>858149.41</v>
      </c>
      <c r="H43" s="2838">
        <v>-386724.71</v>
      </c>
      <c r="I43" s="2861">
        <v>-386724.71</v>
      </c>
    </row>
    <row r="44" spans="1:9" x14ac:dyDescent="0.25">
      <c r="A44" s="2828"/>
      <c r="B44" s="2828"/>
      <c r="C44" s="2828"/>
      <c r="D44" s="2828"/>
      <c r="E44" s="2828"/>
      <c r="F44" s="2828"/>
      <c r="G44" s="2828"/>
      <c r="H44" s="2828"/>
      <c r="I44" s="2828"/>
    </row>
    <row r="45" spans="1:9" x14ac:dyDescent="0.25">
      <c r="A45" s="2825" t="s">
        <v>92</v>
      </c>
      <c r="B45" s="2826"/>
      <c r="C45" s="2826"/>
      <c r="D45" s="2826"/>
      <c r="E45" s="2826"/>
      <c r="F45" s="2826"/>
      <c r="G45" s="2826"/>
      <c r="H45" s="2826"/>
      <c r="I45" s="2826"/>
    </row>
    <row r="46" spans="1:9" x14ac:dyDescent="0.25">
      <c r="A46" s="2827" t="s">
        <v>93</v>
      </c>
      <c r="B46" s="2826"/>
      <c r="C46" s="2826"/>
      <c r="D46" s="2826"/>
      <c r="E46" s="2826"/>
      <c r="F46" s="2826"/>
      <c r="G46" s="2826"/>
      <c r="H46" s="2826"/>
      <c r="I46" s="2826"/>
    </row>
    <row r="47" spans="1:9" x14ac:dyDescent="0.25">
      <c r="A47" s="2831" t="s">
        <v>12</v>
      </c>
      <c r="B47" s="2829" t="s">
        <v>94</v>
      </c>
      <c r="C47" s="2832" t="s">
        <v>95</v>
      </c>
      <c r="D47" s="2832"/>
      <c r="E47" s="2832"/>
      <c r="F47" s="2831" t="s">
        <v>162</v>
      </c>
      <c r="G47" s="2832"/>
      <c r="H47" s="2868"/>
      <c r="I47" s="2829" t="s">
        <v>97</v>
      </c>
    </row>
    <row r="48" spans="1:9" x14ac:dyDescent="0.25">
      <c r="A48" s="2870" t="s">
        <v>98</v>
      </c>
      <c r="B48" s="2830" t="s">
        <v>99</v>
      </c>
      <c r="C48" s="2828"/>
      <c r="D48" s="2828"/>
      <c r="E48" s="2828"/>
      <c r="F48" s="2870" t="s">
        <v>830</v>
      </c>
      <c r="G48" s="2828"/>
      <c r="H48" s="2880"/>
      <c r="I48" s="2830" t="s">
        <v>101</v>
      </c>
    </row>
    <row r="49" spans="1:9" x14ac:dyDescent="0.25">
      <c r="A49" s="2870"/>
      <c r="B49" s="2838"/>
      <c r="C49" s="2828"/>
      <c r="D49" s="2828"/>
      <c r="E49" s="2828"/>
      <c r="F49" s="2870" t="s">
        <v>831</v>
      </c>
      <c r="G49" s="2828"/>
      <c r="H49" s="2880"/>
      <c r="I49" s="2830"/>
    </row>
    <row r="50" spans="1:9" x14ac:dyDescent="0.25">
      <c r="A50" s="2881" t="s">
        <v>103</v>
      </c>
      <c r="B50" s="2859"/>
      <c r="C50" s="2875" t="s">
        <v>104</v>
      </c>
      <c r="D50" s="2875"/>
      <c r="E50" s="2875"/>
      <c r="F50" s="2831"/>
      <c r="G50" s="2832"/>
      <c r="H50" s="2868"/>
      <c r="I50" s="2829"/>
    </row>
    <row r="51" spans="1:9" x14ac:dyDescent="0.25">
      <c r="A51" s="2882"/>
      <c r="B51" s="2830"/>
      <c r="C51" s="2828" t="s">
        <v>55</v>
      </c>
      <c r="D51" s="2828"/>
      <c r="E51" s="2828"/>
      <c r="F51" s="2870" t="s">
        <v>69</v>
      </c>
      <c r="G51" s="2851"/>
      <c r="H51" s="2880" t="s">
        <v>69</v>
      </c>
      <c r="I51" s="2830" t="s">
        <v>69</v>
      </c>
    </row>
    <row r="52" spans="1:9" x14ac:dyDescent="0.25">
      <c r="A52" s="2882" t="s">
        <v>105</v>
      </c>
      <c r="B52" s="2883">
        <v>42521</v>
      </c>
      <c r="C52" s="2828" t="s">
        <v>832</v>
      </c>
      <c r="D52" s="2828"/>
      <c r="E52" s="2828"/>
      <c r="F52" s="2870"/>
      <c r="G52" s="2851">
        <v>0.45357549577851952</v>
      </c>
      <c r="H52" s="2880"/>
      <c r="I52" s="2830">
        <v>1155.03</v>
      </c>
    </row>
    <row r="53" spans="1:9" x14ac:dyDescent="0.25">
      <c r="A53" s="2882" t="s">
        <v>38</v>
      </c>
      <c r="B53" s="2883">
        <v>42475</v>
      </c>
      <c r="C53" s="2828" t="s">
        <v>609</v>
      </c>
      <c r="D53" s="2828"/>
      <c r="E53" s="2828"/>
      <c r="F53" s="2870"/>
      <c r="G53" s="2851">
        <v>2.8379815432947182</v>
      </c>
      <c r="H53" s="2880"/>
      <c r="I53" s="2830">
        <v>7226.92</v>
      </c>
    </row>
    <row r="54" spans="1:9" x14ac:dyDescent="0.25">
      <c r="A54" s="2882" t="s">
        <v>40</v>
      </c>
      <c r="B54" s="2883">
        <v>42578</v>
      </c>
      <c r="C54" s="2828" t="s">
        <v>833</v>
      </c>
      <c r="D54" s="2828"/>
      <c r="E54" s="2828"/>
      <c r="F54" s="2870"/>
      <c r="G54" s="2851">
        <v>1.1780875711761241</v>
      </c>
      <c r="H54" s="2880"/>
      <c r="I54" s="2830">
        <v>3000</v>
      </c>
    </row>
    <row r="55" spans="1:9" x14ac:dyDescent="0.25">
      <c r="A55" s="2882" t="s">
        <v>834</v>
      </c>
      <c r="B55" s="2883">
        <v>42664</v>
      </c>
      <c r="C55" s="2828" t="s">
        <v>835</v>
      </c>
      <c r="D55" s="2828"/>
      <c r="E55" s="2828"/>
      <c r="F55" s="2870"/>
      <c r="G55" s="2851">
        <v>1.8237895150206165</v>
      </c>
      <c r="H55" s="2880"/>
      <c r="I55" s="2830">
        <v>4644.28</v>
      </c>
    </row>
    <row r="56" spans="1:9" x14ac:dyDescent="0.25">
      <c r="A56" s="2882" t="s">
        <v>44</v>
      </c>
      <c r="B56" s="2883">
        <v>42657</v>
      </c>
      <c r="C56" s="2828" t="s">
        <v>836</v>
      </c>
      <c r="D56" s="2828"/>
      <c r="E56" s="2828"/>
      <c r="F56" s="2870"/>
      <c r="G56" s="2851">
        <v>9.2684076182996264</v>
      </c>
      <c r="H56" s="2880"/>
      <c r="I56" s="2830">
        <v>23602</v>
      </c>
    </row>
    <row r="57" spans="1:9" x14ac:dyDescent="0.25">
      <c r="A57" s="2882" t="s">
        <v>249</v>
      </c>
      <c r="B57" s="2883">
        <v>42552</v>
      </c>
      <c r="C57" s="2828" t="s">
        <v>837</v>
      </c>
      <c r="D57" s="2828"/>
      <c r="E57" s="2828"/>
      <c r="F57" s="2870"/>
      <c r="G57" s="2851">
        <v>2.7395719615158058</v>
      </c>
      <c r="H57" s="2880"/>
      <c r="I57" s="2830">
        <v>6976.32</v>
      </c>
    </row>
    <row r="58" spans="1:9" x14ac:dyDescent="0.25">
      <c r="A58" s="2882" t="s">
        <v>346</v>
      </c>
      <c r="B58" s="2883">
        <v>42704</v>
      </c>
      <c r="C58" s="2828" t="s">
        <v>362</v>
      </c>
      <c r="D58" s="2828"/>
      <c r="E58" s="2828"/>
      <c r="F58" s="2870"/>
      <c r="G58" s="2851">
        <v>4.6934105635185555</v>
      </c>
      <c r="H58" s="2880"/>
      <c r="I58" s="2830">
        <v>11951.77</v>
      </c>
    </row>
    <row r="59" spans="1:9" x14ac:dyDescent="0.25">
      <c r="A59" s="2882" t="s">
        <v>348</v>
      </c>
      <c r="B59" s="2883">
        <v>42704</v>
      </c>
      <c r="C59" s="2828" t="s">
        <v>588</v>
      </c>
      <c r="D59" s="2828"/>
      <c r="E59" s="2828"/>
      <c r="F59" s="2870"/>
      <c r="G59" s="2851">
        <v>10.339033968191636</v>
      </c>
      <c r="H59" s="2880"/>
      <c r="I59" s="2830">
        <v>26328.35</v>
      </c>
    </row>
    <row r="60" spans="1:9" x14ac:dyDescent="0.25">
      <c r="A60" s="2882"/>
      <c r="B60" s="2830"/>
      <c r="C60" s="2827" t="s">
        <v>111</v>
      </c>
      <c r="D60" s="2827"/>
      <c r="E60" s="2827"/>
      <c r="F60" s="2869"/>
      <c r="G60" s="2851">
        <v>33.333858236795606</v>
      </c>
      <c r="H60" s="2884"/>
      <c r="I60" s="2859">
        <v>84884.669999999984</v>
      </c>
    </row>
    <row r="61" spans="1:9" x14ac:dyDescent="0.25">
      <c r="A61" s="2829"/>
      <c r="B61" s="2829"/>
      <c r="C61" s="2831"/>
      <c r="D61" s="2832"/>
      <c r="E61" s="2868"/>
      <c r="F61" s="2831"/>
      <c r="G61" s="2832"/>
      <c r="H61" s="2868"/>
      <c r="I61" s="2829"/>
    </row>
    <row r="62" spans="1:9" x14ac:dyDescent="0.25">
      <c r="A62" s="2829" t="s">
        <v>46</v>
      </c>
      <c r="B62" s="2856" t="s">
        <v>112</v>
      </c>
      <c r="C62" s="2875" t="s">
        <v>113</v>
      </c>
      <c r="D62" s="2832"/>
      <c r="E62" s="2832"/>
      <c r="F62" s="2831" t="s">
        <v>114</v>
      </c>
      <c r="G62" s="2852"/>
      <c r="H62" s="2868"/>
      <c r="I62" s="2868"/>
    </row>
    <row r="63" spans="1:9" x14ac:dyDescent="0.25">
      <c r="A63" s="2882"/>
      <c r="B63" s="2883"/>
      <c r="C63" s="2828"/>
      <c r="D63" s="2828"/>
      <c r="E63" s="2828"/>
      <c r="F63" s="2870"/>
      <c r="G63" s="2851"/>
      <c r="H63" s="2880"/>
      <c r="I63" s="2830"/>
    </row>
    <row r="64" spans="1:9" x14ac:dyDescent="0.25">
      <c r="A64" s="2838"/>
      <c r="B64" s="2838" t="s">
        <v>112</v>
      </c>
      <c r="C64" s="2877" t="s">
        <v>111</v>
      </c>
      <c r="D64" s="2877"/>
      <c r="E64" s="2877"/>
      <c r="F64" s="2871" t="s">
        <v>69</v>
      </c>
      <c r="G64" s="2840"/>
      <c r="H64" s="2872"/>
      <c r="I64" s="2872">
        <v>0</v>
      </c>
    </row>
    <row r="65" spans="1:9" x14ac:dyDescent="0.25">
      <c r="A65" s="2826"/>
      <c r="B65" s="2826"/>
      <c r="C65" s="2826" t="s">
        <v>69</v>
      </c>
      <c r="D65" s="2629"/>
      <c r="E65" s="2826"/>
      <c r="F65" s="2826"/>
      <c r="G65" s="2826"/>
      <c r="H65" s="2826"/>
      <c r="I65" s="2629"/>
    </row>
    <row r="66" spans="1:9" x14ac:dyDescent="0.25">
      <c r="A66" s="2826" t="s">
        <v>838</v>
      </c>
      <c r="B66" s="2826"/>
      <c r="C66" s="2826" t="s">
        <v>446</v>
      </c>
      <c r="D66" s="2629"/>
      <c r="E66" s="2826" t="s">
        <v>116</v>
      </c>
      <c r="F66" s="2826"/>
      <c r="G66" s="2826" t="s">
        <v>117</v>
      </c>
      <c r="H66" s="2826" t="s">
        <v>118</v>
      </c>
      <c r="I66" s="2826" t="s">
        <v>119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N29" sqref="N29"/>
    </sheetView>
  </sheetViews>
  <sheetFormatPr defaultRowHeight="15" x14ac:dyDescent="0.25"/>
  <cols>
    <col min="2" max="2" width="32.7109375" bestFit="1" customWidth="1"/>
    <col min="9" max="9" width="18.28515625" bestFit="1" customWidth="1"/>
  </cols>
  <sheetData>
    <row r="1" spans="1:9" x14ac:dyDescent="0.25">
      <c r="A1" s="2887" t="s">
        <v>0</v>
      </c>
      <c r="B1" s="2887"/>
      <c r="C1" s="2887"/>
      <c r="D1" s="2887"/>
      <c r="E1" s="2887"/>
      <c r="F1" s="2887"/>
      <c r="G1" s="2887"/>
      <c r="H1" s="2887"/>
      <c r="I1" s="2887"/>
    </row>
    <row r="2" spans="1:9" x14ac:dyDescent="0.25">
      <c r="A2" s="2887" t="s">
        <v>1</v>
      </c>
      <c r="B2" s="2887"/>
      <c r="C2" s="2887"/>
      <c r="D2" s="2887"/>
      <c r="E2" s="2887"/>
      <c r="F2" s="2887"/>
      <c r="G2" s="2887"/>
      <c r="H2" s="2887"/>
      <c r="I2" s="2888"/>
    </row>
    <row r="3" spans="1:9" x14ac:dyDescent="0.25">
      <c r="A3" s="2887" t="s">
        <v>2</v>
      </c>
      <c r="B3" s="2887"/>
      <c r="C3" s="2887"/>
      <c r="D3" s="2887"/>
      <c r="E3" s="2887"/>
      <c r="F3" s="2887"/>
      <c r="G3" s="2887"/>
      <c r="H3" s="2887"/>
      <c r="I3" s="2887"/>
    </row>
    <row r="4" spans="1:9" x14ac:dyDescent="0.25">
      <c r="A4" s="2887" t="s">
        <v>3</v>
      </c>
      <c r="B4" s="2887"/>
      <c r="C4" s="2887"/>
      <c r="D4" s="2887"/>
      <c r="E4" s="2887"/>
      <c r="F4" s="2887"/>
      <c r="G4" s="2887"/>
      <c r="H4" s="2887"/>
      <c r="I4" s="2887"/>
    </row>
    <row r="5" spans="1:9" x14ac:dyDescent="0.25">
      <c r="A5" s="2887"/>
      <c r="B5" s="2887"/>
      <c r="C5" s="2887"/>
      <c r="D5" s="2887"/>
      <c r="E5" s="2887"/>
      <c r="F5" s="2887"/>
      <c r="G5" s="2887"/>
      <c r="H5" s="2887"/>
      <c r="I5" s="2889"/>
    </row>
    <row r="6" spans="1:9" x14ac:dyDescent="0.25">
      <c r="A6" s="2887" t="s">
        <v>4</v>
      </c>
      <c r="B6" s="2889"/>
      <c r="C6" s="2889"/>
      <c r="D6" s="2889"/>
      <c r="E6" s="2889"/>
      <c r="F6" s="2889"/>
      <c r="G6" s="2889"/>
      <c r="H6" s="2889"/>
      <c r="I6" s="2889"/>
    </row>
    <row r="7" spans="1:9" x14ac:dyDescent="0.25">
      <c r="A7" s="2887" t="s">
        <v>839</v>
      </c>
      <c r="B7" s="2889"/>
      <c r="C7" s="2889"/>
      <c r="D7" s="2889"/>
      <c r="E7" s="2889"/>
      <c r="F7" s="2889"/>
      <c r="G7" s="2889"/>
      <c r="H7" s="2889"/>
      <c r="I7" s="2889"/>
    </row>
    <row r="8" spans="1:9" x14ac:dyDescent="0.25">
      <c r="A8" s="2889" t="s">
        <v>840</v>
      </c>
      <c r="B8" s="2889"/>
      <c r="C8" s="2889"/>
      <c r="D8" s="2889"/>
      <c r="E8" s="2889"/>
      <c r="F8" s="2889"/>
      <c r="G8" s="2889"/>
      <c r="H8" s="2889"/>
      <c r="I8" s="2889"/>
    </row>
    <row r="9" spans="1:9" x14ac:dyDescent="0.25">
      <c r="A9" s="2889" t="s">
        <v>841</v>
      </c>
      <c r="B9" s="2889"/>
      <c r="C9" s="2889"/>
      <c r="D9" s="2889"/>
      <c r="E9" s="2889"/>
      <c r="F9" s="2889"/>
      <c r="G9" s="2889"/>
      <c r="H9" s="2889"/>
      <c r="I9" s="2889"/>
    </row>
    <row r="10" spans="1:9" x14ac:dyDescent="0.25">
      <c r="A10" s="2889" t="s">
        <v>175</v>
      </c>
      <c r="B10" s="2889"/>
      <c r="C10" s="2889"/>
      <c r="D10" s="2889"/>
      <c r="E10" s="2889"/>
      <c r="F10" s="2889"/>
      <c r="G10" s="2889"/>
      <c r="H10" s="2889"/>
      <c r="I10" s="2889"/>
    </row>
    <row r="11" spans="1:9" x14ac:dyDescent="0.25">
      <c r="A11" s="2887" t="s">
        <v>9</v>
      </c>
      <c r="B11" s="2889"/>
      <c r="C11" s="2889"/>
      <c r="D11" s="2889"/>
      <c r="E11" s="2889"/>
      <c r="F11" s="2889"/>
      <c r="G11" s="2889"/>
      <c r="H11" s="2889"/>
      <c r="I11" s="2889"/>
    </row>
    <row r="12" spans="1:9" x14ac:dyDescent="0.25">
      <c r="A12" s="2887" t="s">
        <v>10</v>
      </c>
      <c r="B12" s="2889"/>
      <c r="C12" s="2889"/>
      <c r="D12" s="2889"/>
      <c r="E12" s="2889"/>
      <c r="F12" s="2889"/>
      <c r="G12" s="2889"/>
      <c r="H12" s="2889"/>
      <c r="I12" s="2889"/>
    </row>
    <row r="13" spans="1:9" x14ac:dyDescent="0.25">
      <c r="A13" s="2890" t="s">
        <v>11</v>
      </c>
      <c r="B13" s="2889"/>
      <c r="C13" s="2889"/>
      <c r="D13" s="2889"/>
      <c r="E13" s="2889"/>
      <c r="F13" s="2889"/>
      <c r="G13" s="2889"/>
      <c r="H13" s="2889"/>
      <c r="I13" s="2889"/>
    </row>
    <row r="14" spans="1:9" x14ac:dyDescent="0.25">
      <c r="A14" s="2891" t="s">
        <v>12</v>
      </c>
      <c r="B14" s="2891" t="s">
        <v>13</v>
      </c>
      <c r="C14" s="2891" t="s">
        <v>14</v>
      </c>
      <c r="D14" s="2891" t="s">
        <v>15</v>
      </c>
      <c r="E14" s="2891" t="s">
        <v>16</v>
      </c>
      <c r="F14" s="2891" t="s">
        <v>17</v>
      </c>
      <c r="G14" s="2891" t="s">
        <v>18</v>
      </c>
      <c r="H14" s="2891" t="s">
        <v>15</v>
      </c>
      <c r="I14" s="2891" t="s">
        <v>19</v>
      </c>
    </row>
    <row r="15" spans="1:9" x14ac:dyDescent="0.25">
      <c r="A15" s="2892" t="s">
        <v>20</v>
      </c>
      <c r="B15" s="2892"/>
      <c r="C15" s="2892" t="s">
        <v>127</v>
      </c>
      <c r="D15" s="2892" t="s">
        <v>22</v>
      </c>
      <c r="E15" s="2892" t="s">
        <v>23</v>
      </c>
      <c r="F15" s="2892" t="s">
        <v>23</v>
      </c>
      <c r="G15" s="2892" t="s">
        <v>24</v>
      </c>
      <c r="H15" s="2892" t="s">
        <v>25</v>
      </c>
      <c r="I15" s="2892" t="s">
        <v>26</v>
      </c>
    </row>
    <row r="16" spans="1:9" x14ac:dyDescent="0.25">
      <c r="A16" s="2892"/>
      <c r="B16" s="2892"/>
      <c r="C16" s="2892" t="s">
        <v>27</v>
      </c>
      <c r="D16" s="2892" t="s">
        <v>28</v>
      </c>
      <c r="E16" s="2892"/>
      <c r="F16" s="2892"/>
      <c r="G16" s="2892" t="s">
        <v>29</v>
      </c>
      <c r="H16" s="2892" t="s">
        <v>30</v>
      </c>
      <c r="I16" s="2892" t="s">
        <v>31</v>
      </c>
    </row>
    <row r="17" spans="1:9" x14ac:dyDescent="0.25">
      <c r="A17" s="2892"/>
      <c r="B17" s="2892"/>
      <c r="C17" s="2892" t="s">
        <v>132</v>
      </c>
      <c r="D17" s="2892" t="s">
        <v>33</v>
      </c>
      <c r="E17" s="2892" t="s">
        <v>33</v>
      </c>
      <c r="F17" s="2892" t="s">
        <v>33</v>
      </c>
      <c r="G17" s="2892" t="s">
        <v>33</v>
      </c>
      <c r="H17" s="2892" t="s">
        <v>33</v>
      </c>
      <c r="I17" s="2892" t="s">
        <v>30</v>
      </c>
    </row>
    <row r="18" spans="1:9" x14ac:dyDescent="0.25">
      <c r="A18" s="2893">
        <v>1</v>
      </c>
      <c r="B18" s="2894">
        <v>2</v>
      </c>
      <c r="C18" s="2895">
        <v>3</v>
      </c>
      <c r="D18" s="2894">
        <v>4</v>
      </c>
      <c r="E18" s="2895">
        <v>5</v>
      </c>
      <c r="F18" s="2894">
        <v>6</v>
      </c>
      <c r="G18" s="2895">
        <v>7</v>
      </c>
      <c r="H18" s="2894">
        <v>8</v>
      </c>
      <c r="I18" s="2891">
        <v>9</v>
      </c>
    </row>
    <row r="19" spans="1:9" x14ac:dyDescent="0.25">
      <c r="A19" s="2896">
        <v>1</v>
      </c>
      <c r="B19" s="2897" t="s">
        <v>842</v>
      </c>
      <c r="C19" s="2898">
        <v>7.56</v>
      </c>
      <c r="D19" s="2899">
        <v>-8929.76</v>
      </c>
      <c r="E19" s="2900">
        <v>51048.12</v>
      </c>
      <c r="F19" s="2900">
        <v>49389.86</v>
      </c>
      <c r="G19" s="2899">
        <v>51048.12</v>
      </c>
      <c r="H19" s="2899">
        <v>-10588.020000000004</v>
      </c>
      <c r="I19" s="2901">
        <v>-10588.020000000004</v>
      </c>
    </row>
    <row r="20" spans="1:9" x14ac:dyDescent="0.25">
      <c r="A20" s="2892" t="s">
        <v>36</v>
      </c>
      <c r="B20" s="2892" t="s">
        <v>233</v>
      </c>
      <c r="C20" s="2902"/>
      <c r="D20" s="2903"/>
      <c r="E20" s="2904"/>
      <c r="F20" s="2904"/>
      <c r="G20" s="2902"/>
      <c r="H20" s="2903"/>
      <c r="I20" s="2904"/>
    </row>
    <row r="21" spans="1:9" x14ac:dyDescent="0.25">
      <c r="A21" s="2905"/>
      <c r="B21" s="2905" t="s">
        <v>234</v>
      </c>
      <c r="C21" s="2906">
        <v>2.62</v>
      </c>
      <c r="D21" s="2903"/>
      <c r="E21" s="2907">
        <v>17356.360800000002</v>
      </c>
      <c r="F21" s="2907">
        <v>16792.5524</v>
      </c>
      <c r="G21" s="2902">
        <v>17356.360800000002</v>
      </c>
      <c r="H21" s="2903"/>
      <c r="I21" s="2904"/>
    </row>
    <row r="22" spans="1:9" x14ac:dyDescent="0.25">
      <c r="A22" s="2908" t="s">
        <v>38</v>
      </c>
      <c r="B22" s="2891" t="s">
        <v>259</v>
      </c>
      <c r="C22" s="2909">
        <v>1.33</v>
      </c>
      <c r="D22" s="2910"/>
      <c r="E22" s="2911">
        <v>9188.6615999999995</v>
      </c>
      <c r="F22" s="2911">
        <v>8890.1747999999989</v>
      </c>
      <c r="G22" s="2910">
        <v>9188.6615999999995</v>
      </c>
      <c r="H22" s="2910"/>
      <c r="I22" s="2911"/>
    </row>
    <row r="23" spans="1:9" x14ac:dyDescent="0.25">
      <c r="A23" s="2905"/>
      <c r="B23" s="2905" t="s">
        <v>260</v>
      </c>
      <c r="C23" s="2906"/>
      <c r="D23" s="2912"/>
      <c r="E23" s="2907"/>
      <c r="F23" s="2907"/>
      <c r="G23" s="2912"/>
      <c r="H23" s="2912"/>
      <c r="I23" s="2907"/>
    </row>
    <row r="24" spans="1:9" x14ac:dyDescent="0.25">
      <c r="A24" s="2908" t="s">
        <v>40</v>
      </c>
      <c r="B24" s="2891" t="s">
        <v>41</v>
      </c>
      <c r="C24" s="2909">
        <v>1.22</v>
      </c>
      <c r="D24" s="2903"/>
      <c r="E24" s="2911">
        <v>8167.6992</v>
      </c>
      <c r="F24" s="2911">
        <v>7902.3775999999998</v>
      </c>
      <c r="G24" s="2902">
        <v>8167.6992</v>
      </c>
      <c r="H24" s="2903"/>
      <c r="I24" s="2904"/>
    </row>
    <row r="25" spans="1:9" x14ac:dyDescent="0.25">
      <c r="A25" s="2908" t="s">
        <v>42</v>
      </c>
      <c r="B25" s="2891" t="s">
        <v>43</v>
      </c>
      <c r="C25" s="2909">
        <v>2.39</v>
      </c>
      <c r="D25" s="2910"/>
      <c r="E25" s="2911">
        <v>16335.3984</v>
      </c>
      <c r="F25" s="2911">
        <v>15804.7552</v>
      </c>
      <c r="G25" s="2910">
        <v>16335.3984</v>
      </c>
      <c r="H25" s="2910"/>
      <c r="I25" s="2911"/>
    </row>
    <row r="26" spans="1:9" x14ac:dyDescent="0.25">
      <c r="A26" s="2913" t="s">
        <v>46</v>
      </c>
      <c r="B26" s="2913" t="s">
        <v>47</v>
      </c>
      <c r="C26" s="2913">
        <v>2.98</v>
      </c>
      <c r="D26" s="2901">
        <v>-3571.56</v>
      </c>
      <c r="E26" s="2913">
        <v>20122.2</v>
      </c>
      <c r="F26" s="2913">
        <v>19485.96</v>
      </c>
      <c r="G26" s="2914">
        <v>20122.2</v>
      </c>
      <c r="H26" s="2915">
        <v>-4207.8000000000011</v>
      </c>
      <c r="I26" s="2901">
        <v>-4207.8000000000011</v>
      </c>
    </row>
    <row r="27" spans="1:9" x14ac:dyDescent="0.25">
      <c r="A27" s="2916" t="s">
        <v>48</v>
      </c>
      <c r="B27" s="2916" t="s">
        <v>217</v>
      </c>
      <c r="C27" s="2916"/>
      <c r="D27" s="2917"/>
      <c r="E27" s="2918"/>
      <c r="F27" s="2918"/>
      <c r="G27" s="2918"/>
      <c r="H27" s="2917"/>
      <c r="I27" s="2918"/>
    </row>
    <row r="28" spans="1:9" x14ac:dyDescent="0.25">
      <c r="A28" s="2919"/>
      <c r="B28" s="2897" t="s">
        <v>218</v>
      </c>
      <c r="C28" s="2897">
        <v>1.65</v>
      </c>
      <c r="D28" s="2896">
        <v>79468.009999999995</v>
      </c>
      <c r="E28" s="2919">
        <v>11141.88</v>
      </c>
      <c r="F28" s="2897">
        <v>10788.07</v>
      </c>
      <c r="G28" s="2897">
        <v>19361.53</v>
      </c>
      <c r="H28" s="2896">
        <v>70894.549999999988</v>
      </c>
      <c r="I28" s="2900"/>
    </row>
    <row r="29" spans="1:9" x14ac:dyDescent="0.25">
      <c r="A29" s="2916" t="s">
        <v>52</v>
      </c>
      <c r="B29" s="2919" t="s">
        <v>140</v>
      </c>
      <c r="C29" s="2920"/>
      <c r="D29" s="2921" t="s">
        <v>69</v>
      </c>
      <c r="E29" s="2916"/>
      <c r="F29" s="2919"/>
      <c r="G29" s="2919"/>
      <c r="H29" s="2921" t="s">
        <v>69</v>
      </c>
      <c r="I29" s="2901"/>
    </row>
    <row r="30" spans="1:9" x14ac:dyDescent="0.25">
      <c r="A30" s="2913"/>
      <c r="B30" s="2913" t="s">
        <v>200</v>
      </c>
      <c r="C30" s="2914">
        <v>0</v>
      </c>
      <c r="D30" s="2915">
        <v>4545.5200000000004</v>
      </c>
      <c r="E30" s="2913">
        <v>0</v>
      </c>
      <c r="F30" s="2913">
        <v>0</v>
      </c>
      <c r="G30" s="2913">
        <v>0</v>
      </c>
      <c r="H30" s="2915">
        <v>4545.5200000000004</v>
      </c>
      <c r="I30" s="2922"/>
    </row>
    <row r="31" spans="1:9" x14ac:dyDescent="0.25">
      <c r="A31" s="2892"/>
      <c r="B31" s="2905" t="s">
        <v>55</v>
      </c>
      <c r="C31" s="2923"/>
      <c r="D31" s="2924"/>
      <c r="E31" s="2892"/>
      <c r="F31" s="2892"/>
      <c r="G31" s="2892"/>
      <c r="H31" s="2924"/>
      <c r="I31" s="2925"/>
    </row>
    <row r="32" spans="1:9" x14ac:dyDescent="0.25">
      <c r="A32" s="2894"/>
      <c r="B32" s="2894" t="s">
        <v>50</v>
      </c>
      <c r="C32" s="2895"/>
      <c r="D32" s="2893"/>
      <c r="E32" s="2894">
        <v>0</v>
      </c>
      <c r="F32" s="2894">
        <v>0</v>
      </c>
      <c r="G32" s="2894">
        <v>0</v>
      </c>
      <c r="H32" s="2893"/>
      <c r="I32" s="2925"/>
    </row>
    <row r="33" spans="1:9" x14ac:dyDescent="0.25">
      <c r="A33" s="2887" t="s">
        <v>56</v>
      </c>
      <c r="B33" s="2889"/>
      <c r="C33" s="2889"/>
      <c r="D33" s="2886"/>
      <c r="E33" s="2889"/>
      <c r="F33" s="2889"/>
      <c r="G33" s="2889"/>
      <c r="H33" s="2889"/>
      <c r="I33" s="2889"/>
    </row>
    <row r="34" spans="1:9" x14ac:dyDescent="0.25">
      <c r="A34" s="2890" t="s">
        <v>67</v>
      </c>
      <c r="B34" s="2886"/>
      <c r="C34" s="2886"/>
      <c r="D34" s="2886"/>
      <c r="E34" s="2886"/>
      <c r="F34" s="2886"/>
      <c r="G34" s="2886"/>
      <c r="H34" s="2886"/>
      <c r="I34" s="2886"/>
    </row>
    <row r="35" spans="1:9" x14ac:dyDescent="0.25">
      <c r="A35" s="2887" t="s">
        <v>68</v>
      </c>
      <c r="B35" s="2890"/>
      <c r="C35" s="2890"/>
      <c r="D35" s="2926"/>
      <c r="E35" s="2890"/>
      <c r="F35" s="2890"/>
      <c r="G35" s="2890"/>
      <c r="H35" s="2890"/>
      <c r="I35" s="2890"/>
    </row>
    <row r="36" spans="1:9" x14ac:dyDescent="0.25">
      <c r="A36" s="2891" t="s">
        <v>69</v>
      </c>
      <c r="B36" s="2920" t="s">
        <v>70</v>
      </c>
      <c r="C36" s="2891" t="s">
        <v>71</v>
      </c>
      <c r="D36" s="2927" t="s">
        <v>72</v>
      </c>
      <c r="E36" s="2891" t="s">
        <v>73</v>
      </c>
      <c r="F36" s="2927" t="s">
        <v>74</v>
      </c>
      <c r="G36" s="2928" t="s">
        <v>75</v>
      </c>
      <c r="H36" s="2911" t="s">
        <v>15</v>
      </c>
      <c r="I36" s="2929" t="s">
        <v>19</v>
      </c>
    </row>
    <row r="37" spans="1:9" x14ac:dyDescent="0.25">
      <c r="A37" s="2892"/>
      <c r="B37" s="2890" t="s">
        <v>77</v>
      </c>
      <c r="C37" s="2892" t="s">
        <v>78</v>
      </c>
      <c r="D37" s="2923" t="s">
        <v>79</v>
      </c>
      <c r="E37" s="2892" t="s">
        <v>80</v>
      </c>
      <c r="F37" s="2923" t="s">
        <v>81</v>
      </c>
      <c r="G37" s="2924" t="s">
        <v>82</v>
      </c>
      <c r="H37" s="2904" t="s">
        <v>25</v>
      </c>
      <c r="I37" s="2930" t="s">
        <v>84</v>
      </c>
    </row>
    <row r="38" spans="1:9" x14ac:dyDescent="0.25">
      <c r="A38" s="2892"/>
      <c r="B38" s="2923"/>
      <c r="C38" s="2892"/>
      <c r="D38" s="2923"/>
      <c r="E38" s="2892"/>
      <c r="F38" s="2923" t="s">
        <v>85</v>
      </c>
      <c r="G38" s="2924" t="s">
        <v>86</v>
      </c>
      <c r="H38" s="2904" t="s">
        <v>30</v>
      </c>
      <c r="I38" s="2930" t="s">
        <v>220</v>
      </c>
    </row>
    <row r="39" spans="1:9" x14ac:dyDescent="0.25">
      <c r="A39" s="2905"/>
      <c r="B39" s="2905"/>
      <c r="C39" s="2931"/>
      <c r="D39" s="2905"/>
      <c r="E39" s="2932"/>
      <c r="F39" s="2905"/>
      <c r="G39" s="2932"/>
      <c r="H39" s="2905"/>
      <c r="I39" s="2933"/>
    </row>
    <row r="40" spans="1:9" x14ac:dyDescent="0.25">
      <c r="A40" s="2894">
        <v>1</v>
      </c>
      <c r="B40" s="2894" t="s">
        <v>88</v>
      </c>
      <c r="C40" s="2914">
        <v>25.1</v>
      </c>
      <c r="D40" s="2894">
        <v>-7137.71</v>
      </c>
      <c r="E40" s="2934">
        <v>58907.57</v>
      </c>
      <c r="F40" s="2894">
        <v>59200.58</v>
      </c>
      <c r="G40" s="2934">
        <v>58907.57</v>
      </c>
      <c r="H40" s="2894">
        <v>-6844.6999999999971</v>
      </c>
      <c r="I40" s="2894">
        <v>-6844.6999999999971</v>
      </c>
    </row>
    <row r="41" spans="1:9" x14ac:dyDescent="0.25">
      <c r="A41" s="2923"/>
      <c r="B41" s="2923"/>
      <c r="C41" s="2890"/>
      <c r="D41" s="2923"/>
      <c r="E41" s="2935"/>
      <c r="F41" s="2923"/>
      <c r="G41" s="2935"/>
      <c r="H41" s="2923"/>
      <c r="I41" s="2923"/>
    </row>
    <row r="42" spans="1:9" x14ac:dyDescent="0.25">
      <c r="A42" s="2887" t="s">
        <v>204</v>
      </c>
      <c r="B42" s="2889"/>
      <c r="C42" s="2889"/>
      <c r="D42" s="2889"/>
      <c r="E42" s="2889"/>
      <c r="F42" s="2889"/>
      <c r="G42" s="2889"/>
      <c r="H42" s="2889"/>
      <c r="I42" s="2889"/>
    </row>
    <row r="43" spans="1:9" x14ac:dyDescent="0.25">
      <c r="A43" s="2890" t="s">
        <v>205</v>
      </c>
      <c r="B43" s="2889"/>
      <c r="C43" s="2889"/>
      <c r="D43" s="2889"/>
      <c r="E43" s="2889"/>
      <c r="F43" s="2889"/>
      <c r="G43" s="2889"/>
      <c r="H43" s="2889"/>
      <c r="I43" s="2889"/>
    </row>
    <row r="44" spans="1:9" x14ac:dyDescent="0.25">
      <c r="A44" s="2928" t="s">
        <v>12</v>
      </c>
      <c r="B44" s="2891" t="s">
        <v>94</v>
      </c>
      <c r="C44" s="2927" t="s">
        <v>95</v>
      </c>
      <c r="D44" s="2927"/>
      <c r="E44" s="2927"/>
      <c r="F44" s="2928" t="s">
        <v>206</v>
      </c>
      <c r="G44" s="2927"/>
      <c r="H44" s="2929"/>
      <c r="I44" s="2891" t="s">
        <v>97</v>
      </c>
    </row>
    <row r="45" spans="1:9" x14ac:dyDescent="0.25">
      <c r="A45" s="2924" t="s">
        <v>98</v>
      </c>
      <c r="B45" s="2892" t="s">
        <v>99</v>
      </c>
      <c r="C45" s="2923"/>
      <c r="D45" s="2923"/>
      <c r="E45" s="2923"/>
      <c r="F45" s="2924" t="s">
        <v>207</v>
      </c>
      <c r="G45" s="2923"/>
      <c r="H45" s="2930"/>
      <c r="I45" s="2892" t="s">
        <v>101</v>
      </c>
    </row>
    <row r="46" spans="1:9" x14ac:dyDescent="0.25">
      <c r="A46" s="2924"/>
      <c r="B46" s="2892"/>
      <c r="C46" s="2923"/>
      <c r="D46" s="2923"/>
      <c r="E46" s="2923"/>
      <c r="F46" s="2924" t="s">
        <v>208</v>
      </c>
      <c r="G46" s="2923"/>
      <c r="H46" s="2930"/>
      <c r="I46" s="2892"/>
    </row>
    <row r="47" spans="1:9" x14ac:dyDescent="0.25">
      <c r="A47" s="2924"/>
      <c r="B47" s="2905"/>
      <c r="C47" s="2923"/>
      <c r="D47" s="2923"/>
      <c r="E47" s="2923"/>
      <c r="F47" s="2924" t="s">
        <v>209</v>
      </c>
      <c r="G47" s="2923"/>
      <c r="H47" s="2930"/>
      <c r="I47" s="2892"/>
    </row>
    <row r="48" spans="1:9" x14ac:dyDescent="0.25">
      <c r="A48" s="2936" t="s">
        <v>103</v>
      </c>
      <c r="B48" s="2919"/>
      <c r="C48" s="2920" t="s">
        <v>104</v>
      </c>
      <c r="D48" s="2920"/>
      <c r="E48" s="2920"/>
      <c r="F48" s="2928"/>
      <c r="G48" s="2927"/>
      <c r="H48" s="2929"/>
      <c r="I48" s="2891"/>
    </row>
    <row r="49" spans="1:9" x14ac:dyDescent="0.25">
      <c r="A49" s="2937"/>
      <c r="B49" s="2892"/>
      <c r="C49" s="2923" t="s">
        <v>55</v>
      </c>
      <c r="D49" s="2923"/>
      <c r="E49" s="2923"/>
      <c r="F49" s="2924" t="s">
        <v>69</v>
      </c>
      <c r="G49" s="2902"/>
      <c r="H49" s="2930" t="s">
        <v>69</v>
      </c>
      <c r="I49" s="2892" t="s">
        <v>69</v>
      </c>
    </row>
    <row r="50" spans="1:9" x14ac:dyDescent="0.25">
      <c r="A50" s="2937" t="s">
        <v>105</v>
      </c>
      <c r="B50" s="2938">
        <v>42644</v>
      </c>
      <c r="C50" s="2923" t="s">
        <v>843</v>
      </c>
      <c r="D50" s="2923"/>
      <c r="E50" s="2923"/>
      <c r="F50" s="2924"/>
      <c r="G50" s="2902">
        <v>22.012671050293228</v>
      </c>
      <c r="H50" s="2930"/>
      <c r="I50" s="2892">
        <v>12386.53</v>
      </c>
    </row>
    <row r="51" spans="1:9" x14ac:dyDescent="0.25">
      <c r="A51" s="2937" t="s">
        <v>38</v>
      </c>
      <c r="B51" s="2939">
        <v>42722</v>
      </c>
      <c r="C51" s="2939" t="s">
        <v>844</v>
      </c>
      <c r="D51" s="2939"/>
      <c r="E51" s="2939"/>
      <c r="F51" s="2924"/>
      <c r="G51" s="2902">
        <v>12.395592678158875</v>
      </c>
      <c r="H51" s="2930"/>
      <c r="I51" s="2892">
        <v>6975</v>
      </c>
    </row>
    <row r="52" spans="1:9" x14ac:dyDescent="0.25">
      <c r="A52" s="2937"/>
      <c r="B52" s="2892"/>
      <c r="C52" s="2890" t="s">
        <v>111</v>
      </c>
      <c r="D52" s="2890"/>
      <c r="E52" s="2890"/>
      <c r="F52" s="2921"/>
      <c r="G52" s="2940">
        <v>34.408263728452106</v>
      </c>
      <c r="H52" s="2902"/>
      <c r="I52" s="2919">
        <v>19361.53</v>
      </c>
    </row>
    <row r="53" spans="1:9" x14ac:dyDescent="0.25">
      <c r="A53" s="2891"/>
      <c r="B53" s="2891"/>
      <c r="C53" s="2928"/>
      <c r="D53" s="2927"/>
      <c r="E53" s="2929"/>
      <c r="F53" s="2928"/>
      <c r="G53" s="2927"/>
      <c r="H53" s="2929"/>
      <c r="I53" s="2891"/>
    </row>
    <row r="54" spans="1:9" x14ac:dyDescent="0.25">
      <c r="A54" s="2891" t="s">
        <v>46</v>
      </c>
      <c r="B54" s="2916" t="s">
        <v>112</v>
      </c>
      <c r="C54" s="2941" t="s">
        <v>113</v>
      </c>
      <c r="D54" s="2927"/>
      <c r="E54" s="2929"/>
      <c r="F54" s="2928" t="s">
        <v>114</v>
      </c>
      <c r="G54" s="2927"/>
      <c r="H54" s="2929"/>
      <c r="I54" s="2891"/>
    </row>
    <row r="55" spans="1:9" x14ac:dyDescent="0.25">
      <c r="A55" s="2937"/>
      <c r="B55" s="2939"/>
      <c r="C55" s="2924"/>
      <c r="D55" s="2923"/>
      <c r="E55" s="2930"/>
      <c r="F55" s="2921"/>
      <c r="G55" s="2902"/>
      <c r="H55" s="2942"/>
      <c r="I55" s="2892"/>
    </row>
    <row r="56" spans="1:9" x14ac:dyDescent="0.25">
      <c r="A56" s="2943"/>
      <c r="B56" s="2905" t="s">
        <v>112</v>
      </c>
      <c r="C56" s="2896" t="s">
        <v>111</v>
      </c>
      <c r="D56" s="2931"/>
      <c r="E56" s="2944"/>
      <c r="F56" s="2896" t="s">
        <v>69</v>
      </c>
      <c r="G56" s="2931">
        <v>0</v>
      </c>
      <c r="H56" s="2944"/>
      <c r="I56" s="2897">
        <v>0</v>
      </c>
    </row>
    <row r="57" spans="1:9" x14ac:dyDescent="0.25">
      <c r="A57" s="2945"/>
      <c r="B57" s="2923"/>
      <c r="C57" s="2923"/>
      <c r="D57" s="2923"/>
      <c r="E57" s="2923"/>
      <c r="F57" s="2923"/>
      <c r="G57" s="2902"/>
      <c r="H57" s="2923"/>
      <c r="I57" s="2923"/>
    </row>
    <row r="58" spans="1:9" x14ac:dyDescent="0.25">
      <c r="A58" s="2889" t="s">
        <v>280</v>
      </c>
      <c r="B58" s="2889"/>
      <c r="C58" s="2889" t="s">
        <v>69</v>
      </c>
      <c r="D58" s="2889" t="s">
        <v>116</v>
      </c>
      <c r="E58" s="2889"/>
      <c r="F58" s="2889" t="s">
        <v>117</v>
      </c>
      <c r="G58" s="2889"/>
      <c r="H58" s="2889" t="s">
        <v>118</v>
      </c>
      <c r="I58" s="2889" t="s">
        <v>119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P23" sqref="P23"/>
    </sheetView>
  </sheetViews>
  <sheetFormatPr defaultRowHeight="15" x14ac:dyDescent="0.25"/>
  <cols>
    <col min="2" max="2" width="32.28515625" bestFit="1" customWidth="1"/>
    <col min="9" max="9" width="20.85546875" bestFit="1" customWidth="1"/>
  </cols>
  <sheetData>
    <row r="1" spans="1:9" x14ac:dyDescent="0.25">
      <c r="A1" s="2947" t="s">
        <v>0</v>
      </c>
      <c r="B1" s="2947"/>
      <c r="C1" s="2947"/>
      <c r="D1" s="2947"/>
      <c r="E1" s="2947"/>
      <c r="F1" s="2947"/>
      <c r="G1" s="2947"/>
      <c r="H1" s="2947"/>
      <c r="I1" s="2947"/>
    </row>
    <row r="2" spans="1:9" x14ac:dyDescent="0.25">
      <c r="A2" s="2947" t="s">
        <v>1</v>
      </c>
      <c r="B2" s="2947"/>
      <c r="C2" s="2947"/>
      <c r="D2" s="2947"/>
      <c r="E2" s="2947"/>
      <c r="F2" s="2947"/>
      <c r="G2" s="2947"/>
      <c r="H2" s="2947"/>
      <c r="I2" s="2948"/>
    </row>
    <row r="3" spans="1:9" x14ac:dyDescent="0.25">
      <c r="A3" s="2947" t="s">
        <v>2</v>
      </c>
      <c r="B3" s="2947"/>
      <c r="C3" s="2947"/>
      <c r="D3" s="2947"/>
      <c r="E3" s="2947"/>
      <c r="F3" s="2947"/>
      <c r="G3" s="2947"/>
      <c r="H3" s="2947"/>
      <c r="I3" s="2947"/>
    </row>
    <row r="4" spans="1:9" x14ac:dyDescent="0.25">
      <c r="A4" s="2947" t="s">
        <v>3</v>
      </c>
      <c r="B4" s="2947"/>
      <c r="C4" s="2947"/>
      <c r="D4" s="2947"/>
      <c r="E4" s="2947"/>
      <c r="F4" s="2947"/>
      <c r="G4" s="2947"/>
      <c r="H4" s="2947"/>
      <c r="I4" s="2947"/>
    </row>
    <row r="5" spans="1:9" x14ac:dyDescent="0.25">
      <c r="A5" s="2947"/>
      <c r="B5" s="2947"/>
      <c r="C5" s="2947"/>
      <c r="D5" s="2947"/>
      <c r="E5" s="2947"/>
      <c r="F5" s="2947"/>
      <c r="G5" s="2947"/>
      <c r="H5" s="2947"/>
      <c r="I5" s="2949"/>
    </row>
    <row r="6" spans="1:9" x14ac:dyDescent="0.25">
      <c r="A6" s="2947" t="s">
        <v>4</v>
      </c>
      <c r="B6" s="2949"/>
      <c r="C6" s="2949"/>
      <c r="D6" s="2949"/>
      <c r="E6" s="2949"/>
      <c r="F6" s="2949"/>
      <c r="G6" s="2949"/>
      <c r="H6" s="2949"/>
      <c r="I6" s="2949"/>
    </row>
    <row r="7" spans="1:9" x14ac:dyDescent="0.25">
      <c r="A7" s="2947" t="s">
        <v>845</v>
      </c>
      <c r="B7" s="2949"/>
      <c r="C7" s="2949"/>
      <c r="D7" s="2949"/>
      <c r="E7" s="2949"/>
      <c r="F7" s="2949"/>
      <c r="G7" s="2949"/>
      <c r="H7" s="2949"/>
      <c r="I7" s="2949"/>
    </row>
    <row r="8" spans="1:9" x14ac:dyDescent="0.25">
      <c r="A8" s="2949" t="s">
        <v>846</v>
      </c>
      <c r="B8" s="2949"/>
      <c r="C8" s="2949"/>
      <c r="D8" s="2949"/>
      <c r="E8" s="2949"/>
      <c r="F8" s="2949"/>
      <c r="G8" s="2949"/>
      <c r="H8" s="2949"/>
      <c r="I8" s="2949"/>
    </row>
    <row r="9" spans="1:9" x14ac:dyDescent="0.25">
      <c r="A9" s="2949" t="s">
        <v>847</v>
      </c>
      <c r="B9" s="2949"/>
      <c r="C9" s="2949"/>
      <c r="D9" s="2949"/>
      <c r="E9" s="2949"/>
      <c r="F9" s="2949"/>
      <c r="G9" s="2949"/>
      <c r="H9" s="2949"/>
      <c r="I9" s="2949"/>
    </row>
    <row r="10" spans="1:9" x14ac:dyDescent="0.25">
      <c r="A10" s="2949" t="s">
        <v>256</v>
      </c>
      <c r="B10" s="2949"/>
      <c r="C10" s="2949"/>
      <c r="D10" s="2949"/>
      <c r="E10" s="2949"/>
      <c r="F10" s="2949"/>
      <c r="G10" s="2949"/>
      <c r="H10" s="2949"/>
      <c r="I10" s="2949"/>
    </row>
    <row r="11" spans="1:9" x14ac:dyDescent="0.25">
      <c r="A11" s="2947" t="s">
        <v>9</v>
      </c>
      <c r="B11" s="2949"/>
      <c r="C11" s="2949"/>
      <c r="D11" s="2949"/>
      <c r="E11" s="2949"/>
      <c r="F11" s="2949"/>
      <c r="G11" s="2949"/>
      <c r="H11" s="2949"/>
      <c r="I11" s="2949"/>
    </row>
    <row r="12" spans="1:9" x14ac:dyDescent="0.25">
      <c r="A12" s="2947" t="s">
        <v>10</v>
      </c>
      <c r="B12" s="2949"/>
      <c r="C12" s="2949"/>
      <c r="D12" s="2949"/>
      <c r="E12" s="2949"/>
      <c r="F12" s="2949"/>
      <c r="G12" s="2949"/>
      <c r="H12" s="2949"/>
      <c r="I12" s="2949"/>
    </row>
    <row r="13" spans="1:9" x14ac:dyDescent="0.25">
      <c r="A13" s="2950" t="s">
        <v>11</v>
      </c>
      <c r="B13" s="2949"/>
      <c r="C13" s="2949"/>
      <c r="D13" s="2949"/>
      <c r="E13" s="2949"/>
      <c r="F13" s="2949"/>
      <c r="G13" s="2949"/>
      <c r="H13" s="2949"/>
      <c r="I13" s="2949"/>
    </row>
    <row r="14" spans="1:9" x14ac:dyDescent="0.25">
      <c r="A14" s="2951" t="s">
        <v>12</v>
      </c>
      <c r="B14" s="2951" t="s">
        <v>13</v>
      </c>
      <c r="C14" s="2951" t="s">
        <v>14</v>
      </c>
      <c r="D14" s="2951" t="s">
        <v>15</v>
      </c>
      <c r="E14" s="2951" t="s">
        <v>16</v>
      </c>
      <c r="F14" s="2951" t="s">
        <v>17</v>
      </c>
      <c r="G14" s="2951" t="s">
        <v>18</v>
      </c>
      <c r="H14" s="2951" t="s">
        <v>15</v>
      </c>
      <c r="I14" s="2951" t="s">
        <v>19</v>
      </c>
    </row>
    <row r="15" spans="1:9" x14ac:dyDescent="0.25">
      <c r="A15" s="2952" t="s">
        <v>20</v>
      </c>
      <c r="B15" s="2952"/>
      <c r="C15" s="2952" t="s">
        <v>127</v>
      </c>
      <c r="D15" s="2952" t="s">
        <v>22</v>
      </c>
      <c r="E15" s="2952" t="s">
        <v>23</v>
      </c>
      <c r="F15" s="2952" t="s">
        <v>23</v>
      </c>
      <c r="G15" s="2952" t="s">
        <v>24</v>
      </c>
      <c r="H15" s="2952" t="s">
        <v>25</v>
      </c>
      <c r="I15" s="2952" t="s">
        <v>522</v>
      </c>
    </row>
    <row r="16" spans="1:9" x14ac:dyDescent="0.25">
      <c r="A16" s="2952"/>
      <c r="B16" s="2952"/>
      <c r="C16" s="2952" t="s">
        <v>27</v>
      </c>
      <c r="D16" s="2952" t="s">
        <v>28</v>
      </c>
      <c r="E16" s="2952"/>
      <c r="F16" s="2952"/>
      <c r="G16" s="2952" t="s">
        <v>29</v>
      </c>
      <c r="H16" s="2952" t="s">
        <v>30</v>
      </c>
      <c r="I16" s="2952" t="s">
        <v>523</v>
      </c>
    </row>
    <row r="17" spans="1:9" x14ac:dyDescent="0.25">
      <c r="A17" s="2952"/>
      <c r="B17" s="2952"/>
      <c r="C17" s="2952" t="s">
        <v>132</v>
      </c>
      <c r="D17" s="2952" t="s">
        <v>33</v>
      </c>
      <c r="E17" s="2952" t="s">
        <v>33</v>
      </c>
      <c r="F17" s="2952" t="s">
        <v>33</v>
      </c>
      <c r="G17" s="2952" t="s">
        <v>33</v>
      </c>
      <c r="H17" s="2952" t="s">
        <v>33</v>
      </c>
      <c r="I17" s="2952" t="s">
        <v>549</v>
      </c>
    </row>
    <row r="18" spans="1:9" x14ac:dyDescent="0.25">
      <c r="A18" s="2953">
        <v>1</v>
      </c>
      <c r="B18" s="2954">
        <v>2</v>
      </c>
      <c r="C18" s="2955">
        <v>3</v>
      </c>
      <c r="D18" s="2954">
        <v>4</v>
      </c>
      <c r="E18" s="2955">
        <v>5</v>
      </c>
      <c r="F18" s="2954">
        <v>6</v>
      </c>
      <c r="G18" s="2955">
        <v>7</v>
      </c>
      <c r="H18" s="2954">
        <v>8</v>
      </c>
      <c r="I18" s="2951">
        <v>9</v>
      </c>
    </row>
    <row r="19" spans="1:9" x14ac:dyDescent="0.25">
      <c r="A19" s="2956">
        <v>1</v>
      </c>
      <c r="B19" s="2957" t="s">
        <v>176</v>
      </c>
      <c r="C19" s="2958" t="s">
        <v>69</v>
      </c>
      <c r="D19" s="2956"/>
      <c r="E19" s="2959" t="s">
        <v>69</v>
      </c>
      <c r="F19" s="2957" t="s">
        <v>69</v>
      </c>
      <c r="G19" s="2956"/>
      <c r="H19" s="2956" t="s">
        <v>69</v>
      </c>
      <c r="I19" s="2959" t="s">
        <v>69</v>
      </c>
    </row>
    <row r="20" spans="1:9" x14ac:dyDescent="0.25">
      <c r="A20" s="2960"/>
      <c r="B20" s="2961" t="s">
        <v>177</v>
      </c>
      <c r="C20" s="2962">
        <v>7.56</v>
      </c>
      <c r="D20" s="2963">
        <v>-15300.31</v>
      </c>
      <c r="E20" s="2963">
        <v>51828.24</v>
      </c>
      <c r="F20" s="2963">
        <v>53570.27</v>
      </c>
      <c r="G20" s="2964">
        <v>51828.24</v>
      </c>
      <c r="H20" s="2964">
        <v>-13558.279999999999</v>
      </c>
      <c r="I20" s="2963">
        <v>-13558.279999999999</v>
      </c>
    </row>
    <row r="21" spans="1:9" x14ac:dyDescent="0.25">
      <c r="A21" s="2952" t="s">
        <v>36</v>
      </c>
      <c r="B21" s="2952" t="s">
        <v>233</v>
      </c>
      <c r="C21" s="2965"/>
      <c r="D21" s="2966"/>
      <c r="E21" s="2967"/>
      <c r="F21" s="2967"/>
      <c r="G21" s="2965"/>
      <c r="H21" s="2966"/>
      <c r="I21" s="2967"/>
    </row>
    <row r="22" spans="1:9" x14ac:dyDescent="0.25">
      <c r="A22" s="2968"/>
      <c r="B22" s="2968" t="s">
        <v>234</v>
      </c>
      <c r="C22" s="2969">
        <v>2.62</v>
      </c>
      <c r="D22" s="2966"/>
      <c r="E22" s="2970">
        <v>17621.601600000002</v>
      </c>
      <c r="F22" s="2970">
        <v>18213.891800000001</v>
      </c>
      <c r="G22" s="2965">
        <v>17621.601600000002</v>
      </c>
      <c r="H22" s="2966"/>
      <c r="I22" s="2967"/>
    </row>
    <row r="23" spans="1:9" x14ac:dyDescent="0.25">
      <c r="A23" s="2971" t="s">
        <v>38</v>
      </c>
      <c r="B23" s="2951" t="s">
        <v>848</v>
      </c>
      <c r="C23" s="2972">
        <v>1.33</v>
      </c>
      <c r="D23" s="2974"/>
      <c r="E23" s="2975">
        <v>9329.0831999999991</v>
      </c>
      <c r="F23" s="2975">
        <v>9642.6485999999986</v>
      </c>
      <c r="G23" s="2974">
        <v>9329.0831999999991</v>
      </c>
      <c r="H23" s="2974"/>
      <c r="I23" s="2975"/>
    </row>
    <row r="24" spans="1:9" x14ac:dyDescent="0.25">
      <c r="A24" s="2971" t="s">
        <v>40</v>
      </c>
      <c r="B24" s="2951" t="s">
        <v>41</v>
      </c>
      <c r="C24" s="2972">
        <v>1.22</v>
      </c>
      <c r="D24" s="2966"/>
      <c r="E24" s="2967">
        <v>8292.518399999999</v>
      </c>
      <c r="F24" s="2967">
        <v>8571.243199999999</v>
      </c>
      <c r="G24" s="2965">
        <v>8292.518399999999</v>
      </c>
      <c r="H24" s="2966"/>
      <c r="I24" s="2967"/>
    </row>
    <row r="25" spans="1:9" x14ac:dyDescent="0.25">
      <c r="A25" s="2971" t="s">
        <v>42</v>
      </c>
      <c r="B25" s="2951" t="s">
        <v>43</v>
      </c>
      <c r="C25" s="2972">
        <v>2.39</v>
      </c>
      <c r="D25" s="2974"/>
      <c r="E25" s="2975">
        <v>16585.036799999998</v>
      </c>
      <c r="F25" s="2975">
        <v>17142.486399999998</v>
      </c>
      <c r="G25" s="2974">
        <v>16585.036799999998</v>
      </c>
      <c r="H25" s="2974"/>
      <c r="I25" s="2975"/>
    </row>
    <row r="26" spans="1:9" x14ac:dyDescent="0.25">
      <c r="A26" s="2976" t="s">
        <v>46</v>
      </c>
      <c r="B26" s="2976" t="s">
        <v>47</v>
      </c>
      <c r="C26" s="2976">
        <v>2.98</v>
      </c>
      <c r="D26" s="2977">
        <v>-6083.49</v>
      </c>
      <c r="E26" s="2961">
        <v>20429.759999999998</v>
      </c>
      <c r="F26" s="2961">
        <v>21171.77</v>
      </c>
      <c r="G26" s="2978">
        <v>20429.759999999998</v>
      </c>
      <c r="H26" s="2960">
        <v>-5341.4799999999977</v>
      </c>
      <c r="I26" s="2977">
        <v>-5341.4799999999977</v>
      </c>
    </row>
    <row r="27" spans="1:9" x14ac:dyDescent="0.25">
      <c r="A27" s="2957" t="s">
        <v>48</v>
      </c>
      <c r="B27" s="2957" t="s">
        <v>217</v>
      </c>
      <c r="C27" s="2957"/>
      <c r="D27" s="2956"/>
      <c r="E27" s="2957"/>
      <c r="F27" s="2957"/>
      <c r="G27" s="2957"/>
      <c r="H27" s="2956"/>
      <c r="I27" s="2959"/>
    </row>
    <row r="28" spans="1:9" x14ac:dyDescent="0.25">
      <c r="A28" s="2979"/>
      <c r="B28" s="2961" t="s">
        <v>218</v>
      </c>
      <c r="C28" s="2961">
        <v>1.65</v>
      </c>
      <c r="D28" s="2960">
        <v>86696.52</v>
      </c>
      <c r="E28" s="2979">
        <v>11312.16</v>
      </c>
      <c r="F28" s="2961">
        <v>11721.96</v>
      </c>
      <c r="G28" s="2961">
        <v>3498</v>
      </c>
      <c r="H28" s="2960">
        <v>94920.48000000001</v>
      </c>
      <c r="I28" s="2963"/>
    </row>
    <row r="29" spans="1:9" x14ac:dyDescent="0.25">
      <c r="A29" s="2976" t="s">
        <v>52</v>
      </c>
      <c r="B29" s="2976" t="s">
        <v>140</v>
      </c>
      <c r="C29" s="2980"/>
      <c r="D29" s="2981" t="s">
        <v>69</v>
      </c>
      <c r="E29" s="2976"/>
      <c r="F29" s="2976"/>
      <c r="G29" s="2976"/>
      <c r="H29" s="2981" t="s">
        <v>69</v>
      </c>
      <c r="I29" s="2982"/>
    </row>
    <row r="30" spans="1:9" x14ac:dyDescent="0.25">
      <c r="A30" s="2961"/>
      <c r="B30" s="2961" t="s">
        <v>200</v>
      </c>
      <c r="C30" s="2978">
        <v>0</v>
      </c>
      <c r="D30" s="2960">
        <v>17643.009999999998</v>
      </c>
      <c r="E30" s="2961">
        <v>0</v>
      </c>
      <c r="F30" s="2961">
        <v>0</v>
      </c>
      <c r="G30" s="2961">
        <v>0</v>
      </c>
      <c r="H30" s="2960">
        <v>17643.009999999998</v>
      </c>
      <c r="I30" s="2982"/>
    </row>
    <row r="31" spans="1:9" x14ac:dyDescent="0.25">
      <c r="A31" s="2954"/>
      <c r="B31" s="2968" t="s">
        <v>55</v>
      </c>
      <c r="C31" s="2983"/>
      <c r="D31" s="2984"/>
      <c r="E31" s="2952"/>
      <c r="F31" s="2952"/>
      <c r="G31" s="2952"/>
      <c r="H31" s="2984"/>
      <c r="I31" s="2970"/>
    </row>
    <row r="32" spans="1:9" x14ac:dyDescent="0.25">
      <c r="A32" s="2954"/>
      <c r="B32" s="2954" t="s">
        <v>50</v>
      </c>
      <c r="C32" s="2955"/>
      <c r="D32" s="2953"/>
      <c r="E32" s="2954">
        <v>0</v>
      </c>
      <c r="F32" s="2954">
        <v>0</v>
      </c>
      <c r="G32" s="2954">
        <v>0</v>
      </c>
      <c r="H32" s="2953"/>
      <c r="I32" s="2975"/>
    </row>
    <row r="33" spans="1:9" x14ac:dyDescent="0.25">
      <c r="A33" s="2947" t="s">
        <v>56</v>
      </c>
      <c r="B33" s="2983"/>
      <c r="C33" s="2983"/>
      <c r="D33" s="2983"/>
      <c r="E33" s="2983"/>
      <c r="F33" s="2983"/>
      <c r="G33" s="2983"/>
      <c r="H33" s="2983"/>
      <c r="I33" s="2965"/>
    </row>
    <row r="34" spans="1:9" x14ac:dyDescent="0.25">
      <c r="A34" s="2947"/>
      <c r="B34" s="2983"/>
      <c r="C34" s="2983"/>
      <c r="D34" s="2983"/>
      <c r="E34" s="2983"/>
      <c r="F34" s="2983"/>
      <c r="G34" s="2983"/>
      <c r="H34" s="2983"/>
      <c r="I34" s="2965"/>
    </row>
    <row r="35" spans="1:9" x14ac:dyDescent="0.25">
      <c r="A35" s="2950" t="s">
        <v>67</v>
      </c>
      <c r="B35" s="2949"/>
      <c r="C35" s="2949"/>
      <c r="D35" s="2946"/>
      <c r="E35" s="2949"/>
      <c r="F35" s="2949"/>
      <c r="G35" s="2949"/>
      <c r="H35" s="2949"/>
      <c r="I35" s="2949"/>
    </row>
    <row r="36" spans="1:9" x14ac:dyDescent="0.25">
      <c r="A36" s="2947" t="s">
        <v>68</v>
      </c>
      <c r="B36" s="2946"/>
      <c r="C36" s="2946"/>
      <c r="D36" s="2946"/>
      <c r="E36" s="2946"/>
      <c r="F36" s="2946"/>
      <c r="G36" s="2946"/>
      <c r="H36" s="2946"/>
      <c r="I36" s="2946"/>
    </row>
    <row r="37" spans="1:9" x14ac:dyDescent="0.25">
      <c r="A37" s="2951" t="s">
        <v>69</v>
      </c>
      <c r="B37" s="2958" t="s">
        <v>70</v>
      </c>
      <c r="C37" s="2951" t="s">
        <v>71</v>
      </c>
      <c r="D37" s="2985" t="s">
        <v>72</v>
      </c>
      <c r="E37" s="2951" t="s">
        <v>73</v>
      </c>
      <c r="F37" s="2985" t="s">
        <v>74</v>
      </c>
      <c r="G37" s="2986" t="s">
        <v>75</v>
      </c>
      <c r="H37" s="2973" t="s">
        <v>15</v>
      </c>
      <c r="I37" s="2987" t="s">
        <v>19</v>
      </c>
    </row>
    <row r="38" spans="1:9" x14ac:dyDescent="0.25">
      <c r="A38" s="2952"/>
      <c r="B38" s="2950" t="s">
        <v>77</v>
      </c>
      <c r="C38" s="2952" t="s">
        <v>78</v>
      </c>
      <c r="D38" s="2983" t="s">
        <v>79</v>
      </c>
      <c r="E38" s="2952" t="s">
        <v>80</v>
      </c>
      <c r="F38" s="2983" t="s">
        <v>81</v>
      </c>
      <c r="G38" s="2984" t="s">
        <v>82</v>
      </c>
      <c r="H38" s="2967" t="s">
        <v>25</v>
      </c>
      <c r="I38" s="2988" t="s">
        <v>84</v>
      </c>
    </row>
    <row r="39" spans="1:9" x14ac:dyDescent="0.25">
      <c r="A39" s="2952"/>
      <c r="B39" s="2983"/>
      <c r="C39" s="2952"/>
      <c r="D39" s="2983"/>
      <c r="E39" s="2952"/>
      <c r="F39" s="2983" t="s">
        <v>85</v>
      </c>
      <c r="G39" s="2984" t="s">
        <v>86</v>
      </c>
      <c r="H39" s="2967" t="s">
        <v>30</v>
      </c>
      <c r="I39" s="2988" t="s">
        <v>332</v>
      </c>
    </row>
    <row r="40" spans="1:9" x14ac:dyDescent="0.25">
      <c r="A40" s="2968"/>
      <c r="B40" s="2989"/>
      <c r="C40" s="2968"/>
      <c r="D40" s="2989"/>
      <c r="E40" s="2968"/>
      <c r="F40" s="2989"/>
      <c r="G40" s="2990"/>
      <c r="H40" s="2970"/>
      <c r="I40" s="2991"/>
    </row>
    <row r="41" spans="1:9" x14ac:dyDescent="0.25">
      <c r="A41" s="2951">
        <v>1</v>
      </c>
      <c r="B41" s="2951" t="s">
        <v>201</v>
      </c>
      <c r="C41" s="2958">
        <v>0</v>
      </c>
      <c r="D41" s="2951">
        <v>-1112.72</v>
      </c>
      <c r="E41" s="2951">
        <v>0</v>
      </c>
      <c r="F41" s="2951">
        <v>70.069999999999993</v>
      </c>
      <c r="G41" s="2985">
        <v>0</v>
      </c>
      <c r="H41" s="2951">
        <v>-1042.6500000000001</v>
      </c>
      <c r="I41" s="2987">
        <v>-1042.6500000000001</v>
      </c>
    </row>
    <row r="42" spans="1:9" x14ac:dyDescent="0.25">
      <c r="A42" s="2952"/>
      <c r="B42" s="2952" t="s">
        <v>202</v>
      </c>
      <c r="C42" s="2950"/>
      <c r="D42" s="2952"/>
      <c r="E42" s="2952"/>
      <c r="F42" s="2952"/>
      <c r="G42" s="2983"/>
      <c r="H42" s="2952"/>
      <c r="I42" s="2988"/>
    </row>
    <row r="43" spans="1:9" x14ac:dyDescent="0.25">
      <c r="A43" s="2968"/>
      <c r="B43" s="2968" t="s">
        <v>203</v>
      </c>
      <c r="C43" s="2978"/>
      <c r="D43" s="2968"/>
      <c r="E43" s="2968"/>
      <c r="F43" s="2968"/>
      <c r="G43" s="2989"/>
      <c r="H43" s="2968"/>
      <c r="I43" s="2991"/>
    </row>
    <row r="44" spans="1:9" x14ac:dyDescent="0.25">
      <c r="A44" s="2954">
        <v>2</v>
      </c>
      <c r="B44" s="2954" t="s">
        <v>88</v>
      </c>
      <c r="C44" s="2980">
        <v>25.1</v>
      </c>
      <c r="D44" s="2954">
        <v>-23515.91</v>
      </c>
      <c r="E44" s="2954">
        <v>69295.12</v>
      </c>
      <c r="F44" s="2954">
        <v>73700.84</v>
      </c>
      <c r="G44" s="2992">
        <v>69295.12</v>
      </c>
      <c r="H44" s="2954">
        <v>-19110.190000000002</v>
      </c>
      <c r="I44" s="2954">
        <v>-19110.190000000002</v>
      </c>
    </row>
    <row r="45" spans="1:9" x14ac:dyDescent="0.25">
      <c r="A45" s="2983"/>
      <c r="B45" s="2983"/>
      <c r="C45" s="2950"/>
      <c r="D45" s="2983"/>
      <c r="E45" s="2993"/>
      <c r="F45" s="2983"/>
      <c r="G45" s="2993"/>
      <c r="H45" s="2983"/>
      <c r="I45" s="2983"/>
    </row>
    <row r="46" spans="1:9" x14ac:dyDescent="0.25">
      <c r="A46" s="2947" t="s">
        <v>92</v>
      </c>
      <c r="B46" s="2949"/>
      <c r="C46" s="2949"/>
      <c r="D46" s="2949"/>
      <c r="E46" s="2949"/>
      <c r="F46" s="2949"/>
      <c r="G46" s="2949"/>
      <c r="H46" s="2949"/>
      <c r="I46" s="2949"/>
    </row>
    <row r="47" spans="1:9" x14ac:dyDescent="0.25">
      <c r="A47" s="2950" t="s">
        <v>205</v>
      </c>
      <c r="B47" s="2949"/>
      <c r="C47" s="2949"/>
      <c r="D47" s="2949"/>
      <c r="E47" s="2949"/>
      <c r="F47" s="2949"/>
      <c r="G47" s="2949"/>
      <c r="H47" s="2949"/>
      <c r="I47" s="2949"/>
    </row>
    <row r="48" spans="1:9" x14ac:dyDescent="0.25">
      <c r="A48" s="2951"/>
      <c r="B48" s="2987" t="s">
        <v>94</v>
      </c>
      <c r="C48" s="2985" t="s">
        <v>95</v>
      </c>
      <c r="D48" s="2985"/>
      <c r="E48" s="2985"/>
      <c r="F48" s="2986" t="s">
        <v>206</v>
      </c>
      <c r="G48" s="2985"/>
      <c r="H48" s="2987"/>
      <c r="I48" s="2951" t="s">
        <v>97</v>
      </c>
    </row>
    <row r="49" spans="1:9" x14ac:dyDescent="0.25">
      <c r="A49" s="2952"/>
      <c r="B49" s="2988" t="s">
        <v>99</v>
      </c>
      <c r="C49" s="2983"/>
      <c r="D49" s="2983"/>
      <c r="E49" s="2983"/>
      <c r="F49" s="2984" t="s">
        <v>207</v>
      </c>
      <c r="G49" s="2983"/>
      <c r="H49" s="2988"/>
      <c r="I49" s="2952" t="s">
        <v>101</v>
      </c>
    </row>
    <row r="50" spans="1:9" x14ac:dyDescent="0.25">
      <c r="A50" s="2952"/>
      <c r="B50" s="2988"/>
      <c r="C50" s="2983"/>
      <c r="D50" s="2983"/>
      <c r="E50" s="2983"/>
      <c r="F50" s="2984" t="s">
        <v>208</v>
      </c>
      <c r="G50" s="2983"/>
      <c r="H50" s="2988"/>
      <c r="I50" s="2952"/>
    </row>
    <row r="51" spans="1:9" x14ac:dyDescent="0.25">
      <c r="A51" s="2994"/>
      <c r="B51" s="2991"/>
      <c r="C51" s="2983"/>
      <c r="D51" s="2983"/>
      <c r="E51" s="2983"/>
      <c r="F51" s="2984" t="s">
        <v>209</v>
      </c>
      <c r="G51" s="2983"/>
      <c r="H51" s="2988"/>
      <c r="I51" s="2952"/>
    </row>
    <row r="52" spans="1:9" x14ac:dyDescent="0.25">
      <c r="A52" s="2995"/>
      <c r="B52" s="2996"/>
      <c r="C52" s="2958" t="s">
        <v>104</v>
      </c>
      <c r="D52" s="2958"/>
      <c r="E52" s="2958"/>
      <c r="F52" s="2986"/>
      <c r="G52" s="2985"/>
      <c r="H52" s="2987"/>
      <c r="I52" s="2951"/>
    </row>
    <row r="53" spans="1:9" x14ac:dyDescent="0.25">
      <c r="A53" s="2995"/>
      <c r="B53" s="2988"/>
      <c r="C53" s="2983" t="s">
        <v>55</v>
      </c>
      <c r="D53" s="2983"/>
      <c r="E53" s="2983"/>
      <c r="F53" s="2984" t="s">
        <v>69</v>
      </c>
      <c r="G53" s="2965"/>
      <c r="H53" s="2988" t="s">
        <v>69</v>
      </c>
      <c r="I53" s="2952" t="s">
        <v>69</v>
      </c>
    </row>
    <row r="54" spans="1:9" x14ac:dyDescent="0.25">
      <c r="A54" s="2995" t="s">
        <v>105</v>
      </c>
      <c r="B54" s="2997">
        <v>42722</v>
      </c>
      <c r="C54" s="2983" t="s">
        <v>533</v>
      </c>
      <c r="D54" s="2983"/>
      <c r="E54" s="2983"/>
      <c r="F54" s="2984"/>
      <c r="G54" s="2965">
        <v>6.1228776474706814</v>
      </c>
      <c r="H54" s="2988"/>
      <c r="I54" s="2952">
        <v>3498</v>
      </c>
    </row>
    <row r="55" spans="1:9" x14ac:dyDescent="0.25">
      <c r="A55" s="2952"/>
      <c r="B55" s="2988"/>
      <c r="C55" s="2950" t="s">
        <v>111</v>
      </c>
      <c r="D55" s="2950"/>
      <c r="E55" s="2950"/>
      <c r="F55" s="2998"/>
      <c r="G55" s="2999">
        <v>6.1228776474706814</v>
      </c>
      <c r="H55" s="2996"/>
      <c r="I55" s="2979">
        <v>3498</v>
      </c>
    </row>
    <row r="56" spans="1:9" x14ac:dyDescent="0.25">
      <c r="A56" s="2951"/>
      <c r="B56" s="2987"/>
      <c r="C56" s="2986"/>
      <c r="D56" s="2985"/>
      <c r="E56" s="2987"/>
      <c r="F56" s="2986"/>
      <c r="G56" s="2985"/>
      <c r="H56" s="2987"/>
      <c r="I56" s="2951"/>
    </row>
    <row r="57" spans="1:9" x14ac:dyDescent="0.25">
      <c r="A57" s="2971"/>
      <c r="B57" s="3000" t="s">
        <v>112</v>
      </c>
      <c r="C57" s="2956" t="s">
        <v>113</v>
      </c>
      <c r="D57" s="2985"/>
      <c r="E57" s="2987"/>
      <c r="F57" s="2986" t="s">
        <v>114</v>
      </c>
      <c r="G57" s="2985"/>
      <c r="H57" s="2987"/>
      <c r="I57" s="2951">
        <v>0</v>
      </c>
    </row>
    <row r="58" spans="1:9" x14ac:dyDescent="0.25">
      <c r="A58" s="2968"/>
      <c r="B58" s="2991" t="s">
        <v>112</v>
      </c>
      <c r="C58" s="2990" t="s">
        <v>111</v>
      </c>
      <c r="D58" s="2989"/>
      <c r="E58" s="2991"/>
      <c r="F58" s="2990" t="s">
        <v>69</v>
      </c>
      <c r="G58" s="2989">
        <v>0</v>
      </c>
      <c r="H58" s="2991"/>
      <c r="I58" s="2968">
        <v>0</v>
      </c>
    </row>
    <row r="59" spans="1:9" x14ac:dyDescent="0.25">
      <c r="A59" s="2983"/>
      <c r="B59" s="2983"/>
      <c r="C59" s="2983"/>
      <c r="D59" s="2983"/>
      <c r="E59" s="2983"/>
      <c r="F59" s="2983"/>
      <c r="G59" s="2983"/>
      <c r="H59" s="2983"/>
      <c r="I59" s="2983"/>
    </row>
    <row r="60" spans="1:9" x14ac:dyDescent="0.25">
      <c r="A60" s="2949" t="s">
        <v>849</v>
      </c>
      <c r="B60" s="2949"/>
      <c r="C60" s="2949" t="s">
        <v>69</v>
      </c>
      <c r="D60" s="2949" t="s">
        <v>116</v>
      </c>
      <c r="E60" s="2949"/>
      <c r="F60" s="2949" t="s">
        <v>117</v>
      </c>
      <c r="G60" s="2949"/>
      <c r="H60" s="2949" t="s">
        <v>118</v>
      </c>
      <c r="I60" s="2949" t="s">
        <v>119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workbookViewId="0">
      <selection activeCell="O30" sqref="O30"/>
    </sheetView>
  </sheetViews>
  <sheetFormatPr defaultRowHeight="15" x14ac:dyDescent="0.25"/>
  <cols>
    <col min="2" max="2" width="36.28515625" bestFit="1" customWidth="1"/>
    <col min="9" max="9" width="18" bestFit="1" customWidth="1"/>
  </cols>
  <sheetData>
    <row r="1" spans="1:9" x14ac:dyDescent="0.25">
      <c r="A1" s="3002" t="s">
        <v>0</v>
      </c>
      <c r="B1" s="3002"/>
      <c r="C1" s="3002"/>
      <c r="D1" s="3002"/>
      <c r="E1" s="3002"/>
      <c r="F1" s="3002"/>
      <c r="G1" s="3002"/>
      <c r="H1" s="3002"/>
      <c r="I1" s="3003"/>
    </row>
    <row r="2" spans="1:9" x14ac:dyDescent="0.25">
      <c r="A2" s="3002" t="s">
        <v>1</v>
      </c>
      <c r="B2" s="3002"/>
      <c r="C2" s="3002"/>
      <c r="D2" s="3002"/>
      <c r="E2" s="3002"/>
      <c r="F2" s="3002"/>
      <c r="G2" s="3002"/>
      <c r="H2" s="3002"/>
      <c r="I2" s="3004"/>
    </row>
    <row r="3" spans="1:9" x14ac:dyDescent="0.25">
      <c r="A3" s="3002" t="s">
        <v>2</v>
      </c>
      <c r="B3" s="3002"/>
      <c r="C3" s="3002"/>
      <c r="D3" s="3002"/>
      <c r="E3" s="3002"/>
      <c r="F3" s="3002"/>
      <c r="G3" s="3002"/>
      <c r="H3" s="3002"/>
      <c r="I3" s="3003"/>
    </row>
    <row r="4" spans="1:9" x14ac:dyDescent="0.25">
      <c r="A4" s="3002" t="s">
        <v>3</v>
      </c>
      <c r="B4" s="3002"/>
      <c r="C4" s="3002"/>
      <c r="D4" s="3002"/>
      <c r="E4" s="3002"/>
      <c r="F4" s="3002"/>
      <c r="G4" s="3002"/>
      <c r="H4" s="3002"/>
      <c r="I4" s="3003"/>
    </row>
    <row r="5" spans="1:9" x14ac:dyDescent="0.25">
      <c r="A5" s="3002" t="s">
        <v>4</v>
      </c>
      <c r="B5" s="3003"/>
      <c r="C5" s="3003"/>
      <c r="D5" s="3003"/>
      <c r="E5" s="3003"/>
      <c r="F5" s="3003"/>
      <c r="G5" s="3003"/>
      <c r="H5" s="3003"/>
      <c r="I5" s="3003"/>
    </row>
    <row r="6" spans="1:9" x14ac:dyDescent="0.25">
      <c r="A6" s="3002" t="s">
        <v>850</v>
      </c>
      <c r="B6" s="3003"/>
      <c r="C6" s="3003"/>
      <c r="D6" s="3003"/>
      <c r="E6" s="3002"/>
      <c r="F6" s="3002"/>
      <c r="G6" s="3003"/>
      <c r="H6" s="3003"/>
      <c r="I6" s="3003"/>
    </row>
    <row r="7" spans="1:9" x14ac:dyDescent="0.25">
      <c r="A7" s="3003" t="s">
        <v>851</v>
      </c>
      <c r="B7" s="3003"/>
      <c r="C7" s="3003"/>
      <c r="D7" s="3003"/>
      <c r="E7" s="3003"/>
      <c r="F7" s="3003"/>
      <c r="G7" s="3003"/>
      <c r="H7" s="3003"/>
      <c r="I7" s="3003"/>
    </row>
    <row r="8" spans="1:9" x14ac:dyDescent="0.25">
      <c r="A8" s="3003" t="s">
        <v>852</v>
      </c>
      <c r="B8" s="3003"/>
      <c r="C8" s="3003"/>
      <c r="D8" s="3003"/>
      <c r="E8" s="3003"/>
      <c r="F8" s="3003"/>
      <c r="G8" s="3003"/>
      <c r="H8" s="3003"/>
      <c r="I8" s="3003"/>
    </row>
    <row r="9" spans="1:9" x14ac:dyDescent="0.25">
      <c r="A9" s="3003" t="s">
        <v>853</v>
      </c>
      <c r="B9" s="3003"/>
      <c r="C9" s="3003"/>
      <c r="D9" s="3003"/>
      <c r="E9" s="3003"/>
      <c r="F9" s="3003"/>
      <c r="G9" s="3003"/>
      <c r="H9" s="3003"/>
      <c r="I9" s="3003"/>
    </row>
    <row r="10" spans="1:9" x14ac:dyDescent="0.25">
      <c r="A10" s="3002" t="s">
        <v>9</v>
      </c>
      <c r="B10" s="3002"/>
      <c r="C10" s="3002"/>
      <c r="D10" s="3002"/>
      <c r="E10" s="3002"/>
      <c r="F10" s="3002"/>
      <c r="G10" s="3002"/>
      <c r="H10" s="3002"/>
      <c r="I10" s="3002"/>
    </row>
    <row r="11" spans="1:9" x14ac:dyDescent="0.25">
      <c r="A11" s="3002" t="s">
        <v>10</v>
      </c>
      <c r="B11" s="3002"/>
      <c r="C11" s="3002"/>
      <c r="D11" s="3002"/>
      <c r="E11" s="3002"/>
      <c r="F11" s="3002"/>
      <c r="G11" s="3002"/>
      <c r="H11" s="3002"/>
      <c r="I11" s="3002"/>
    </row>
    <row r="12" spans="1:9" x14ac:dyDescent="0.25">
      <c r="A12" s="3005" t="s">
        <v>11</v>
      </c>
      <c r="B12" s="3002"/>
      <c r="C12" s="3002"/>
      <c r="D12" s="3002"/>
      <c r="E12" s="3002"/>
      <c r="F12" s="3002"/>
      <c r="G12" s="3002"/>
      <c r="H12" s="3002"/>
      <c r="I12" s="3002"/>
    </row>
    <row r="13" spans="1:9" x14ac:dyDescent="0.25">
      <c r="A13" s="3006" t="s">
        <v>12</v>
      </c>
      <c r="B13" s="3006" t="s">
        <v>13</v>
      </c>
      <c r="C13" s="3006" t="s">
        <v>14</v>
      </c>
      <c r="D13" s="3006" t="s">
        <v>15</v>
      </c>
      <c r="E13" s="3006" t="s">
        <v>16</v>
      </c>
      <c r="F13" s="3006" t="s">
        <v>17</v>
      </c>
      <c r="G13" s="3006" t="s">
        <v>18</v>
      </c>
      <c r="H13" s="3006" t="s">
        <v>15</v>
      </c>
      <c r="I13" s="3006" t="s">
        <v>19</v>
      </c>
    </row>
    <row r="14" spans="1:9" x14ac:dyDescent="0.25">
      <c r="A14" s="3007" t="s">
        <v>20</v>
      </c>
      <c r="B14" s="3007"/>
      <c r="C14" s="3007" t="s">
        <v>127</v>
      </c>
      <c r="D14" s="3007" t="s">
        <v>22</v>
      </c>
      <c r="E14" s="3007" t="s">
        <v>23</v>
      </c>
      <c r="F14" s="3007" t="s">
        <v>23</v>
      </c>
      <c r="G14" s="3007" t="s">
        <v>24</v>
      </c>
      <c r="H14" s="3007" t="s">
        <v>25</v>
      </c>
      <c r="I14" s="3007" t="s">
        <v>129</v>
      </c>
    </row>
    <row r="15" spans="1:9" x14ac:dyDescent="0.25">
      <c r="A15" s="3007"/>
      <c r="B15" s="3007"/>
      <c r="C15" s="3007" t="s">
        <v>27</v>
      </c>
      <c r="D15" s="3008">
        <v>42370</v>
      </c>
      <c r="E15" s="3007"/>
      <c r="F15" s="3007"/>
      <c r="G15" s="3007" t="s">
        <v>29</v>
      </c>
      <c r="H15" s="3007" t="s">
        <v>30</v>
      </c>
      <c r="I15" s="3007" t="s">
        <v>131</v>
      </c>
    </row>
    <row r="16" spans="1:9" x14ac:dyDescent="0.25">
      <c r="A16" s="3007"/>
      <c r="B16" s="3007"/>
      <c r="C16" s="3007" t="s">
        <v>32</v>
      </c>
      <c r="D16" s="3007" t="s">
        <v>33</v>
      </c>
      <c r="E16" s="3007" t="s">
        <v>33</v>
      </c>
      <c r="F16" s="3007" t="s">
        <v>33</v>
      </c>
      <c r="G16" s="3007" t="s">
        <v>33</v>
      </c>
      <c r="H16" s="3007" t="s">
        <v>33</v>
      </c>
      <c r="I16" s="3007" t="s">
        <v>854</v>
      </c>
    </row>
    <row r="17" spans="1:9" x14ac:dyDescent="0.25">
      <c r="A17" s="3009">
        <v>1</v>
      </c>
      <c r="B17" s="3010">
        <v>2</v>
      </c>
      <c r="C17" s="3011">
        <v>3</v>
      </c>
      <c r="D17" s="3010">
        <v>4</v>
      </c>
      <c r="E17" s="3011">
        <v>5</v>
      </c>
      <c r="F17" s="3010">
        <v>6</v>
      </c>
      <c r="G17" s="3009">
        <v>7</v>
      </c>
      <c r="H17" s="3010">
        <v>8</v>
      </c>
      <c r="I17" s="3010">
        <v>9</v>
      </c>
    </row>
    <row r="18" spans="1:9" x14ac:dyDescent="0.25">
      <c r="A18" s="3012">
        <v>1</v>
      </c>
      <c r="B18" s="3013" t="s">
        <v>35</v>
      </c>
      <c r="C18" s="3013">
        <v>7.56</v>
      </c>
      <c r="D18" s="3014">
        <v>-18718.25</v>
      </c>
      <c r="E18" s="3013">
        <v>297987.59999999998</v>
      </c>
      <c r="F18" s="3012">
        <v>293137.55</v>
      </c>
      <c r="G18" s="3014">
        <v>297987.59999999998</v>
      </c>
      <c r="H18" s="3015">
        <v>-23568.299999999988</v>
      </c>
      <c r="I18" s="3014">
        <v>-23568.299999999988</v>
      </c>
    </row>
    <row r="19" spans="1:9" x14ac:dyDescent="0.25">
      <c r="A19" s="3016" t="s">
        <v>105</v>
      </c>
      <c r="B19" s="3017" t="s">
        <v>37</v>
      </c>
      <c r="C19" s="3017">
        <v>2.62</v>
      </c>
      <c r="D19" s="3018"/>
      <c r="E19" s="3018">
        <v>101315.784</v>
      </c>
      <c r="F19" s="3019">
        <v>99666.767000000007</v>
      </c>
      <c r="G19" s="3018">
        <v>101315.784</v>
      </c>
      <c r="H19" s="3020"/>
      <c r="I19" s="3018"/>
    </row>
    <row r="20" spans="1:9" x14ac:dyDescent="0.25">
      <c r="A20" s="3021" t="s">
        <v>38</v>
      </c>
      <c r="B20" s="3006" t="s">
        <v>39</v>
      </c>
      <c r="C20" s="3006">
        <v>1.33</v>
      </c>
      <c r="D20" s="3022"/>
      <c r="E20" s="3022">
        <v>53637.767999999996</v>
      </c>
      <c r="F20" s="3023">
        <v>52764.758999999998</v>
      </c>
      <c r="G20" s="3024">
        <v>53637.767999999996</v>
      </c>
      <c r="H20" s="3025"/>
      <c r="I20" s="3022"/>
    </row>
    <row r="21" spans="1:9" x14ac:dyDescent="0.25">
      <c r="A21" s="3021" t="s">
        <v>40</v>
      </c>
      <c r="B21" s="3006" t="s">
        <v>41</v>
      </c>
      <c r="C21" s="3006">
        <v>1.22</v>
      </c>
      <c r="D21" s="3022"/>
      <c r="E21" s="3022">
        <v>47678.015999999996</v>
      </c>
      <c r="F21" s="3023">
        <v>46902.008000000002</v>
      </c>
      <c r="G21" s="3022">
        <v>47678.015999999996</v>
      </c>
      <c r="H21" s="3026"/>
      <c r="I21" s="3022"/>
    </row>
    <row r="22" spans="1:9" x14ac:dyDescent="0.25">
      <c r="A22" s="3027" t="s">
        <v>42</v>
      </c>
      <c r="B22" s="3010" t="s">
        <v>43</v>
      </c>
      <c r="C22" s="3010">
        <v>2.39</v>
      </c>
      <c r="D22" s="3026"/>
      <c r="E22" s="3026">
        <v>95356.031999999992</v>
      </c>
      <c r="F22" s="3028">
        <v>93804.016000000003</v>
      </c>
      <c r="G22" s="3026">
        <v>95356.031999999992</v>
      </c>
      <c r="H22" s="3029"/>
      <c r="I22" s="3026"/>
    </row>
    <row r="23" spans="1:9" x14ac:dyDescent="0.25">
      <c r="A23" s="3030" t="s">
        <v>46</v>
      </c>
      <c r="B23" s="3030" t="s">
        <v>47</v>
      </c>
      <c r="C23" s="3030">
        <v>2.98</v>
      </c>
      <c r="D23" s="3031">
        <v>-14077</v>
      </c>
      <c r="E23" s="3030">
        <v>117461.28</v>
      </c>
      <c r="F23" s="3032">
        <v>115975.78</v>
      </c>
      <c r="G23" s="3031">
        <v>117461.28</v>
      </c>
      <c r="H23" s="3033">
        <v>-15562.5</v>
      </c>
      <c r="I23" s="3031">
        <v>-15562.5</v>
      </c>
    </row>
    <row r="24" spans="1:9" x14ac:dyDescent="0.25">
      <c r="A24" s="3013" t="s">
        <v>48</v>
      </c>
      <c r="B24" s="3013" t="s">
        <v>199</v>
      </c>
      <c r="C24" s="3013">
        <v>1.65</v>
      </c>
      <c r="D24" s="3035">
        <v>62817.11</v>
      </c>
      <c r="E24" s="3013">
        <v>65039.16</v>
      </c>
      <c r="F24" s="3013">
        <v>66746.759999999995</v>
      </c>
      <c r="G24" s="3013">
        <v>92194.559999999998</v>
      </c>
      <c r="H24" s="3014">
        <v>37369.31</v>
      </c>
      <c r="I24" s="3014"/>
    </row>
    <row r="25" spans="1:9" x14ac:dyDescent="0.25">
      <c r="A25" s="3013"/>
      <c r="B25" s="3010" t="s">
        <v>50</v>
      </c>
      <c r="C25" s="3036"/>
      <c r="D25" s="3035"/>
      <c r="E25" s="3013"/>
      <c r="F25" s="3013">
        <v>64201.47</v>
      </c>
      <c r="G25" s="3012"/>
      <c r="H25" s="3014"/>
      <c r="I25" s="3014"/>
    </row>
    <row r="26" spans="1:9" x14ac:dyDescent="0.25">
      <c r="A26" s="3013"/>
      <c r="B26" s="3010" t="s">
        <v>51</v>
      </c>
      <c r="C26" s="3036"/>
      <c r="D26" s="3037"/>
      <c r="E26" s="3013"/>
      <c r="F26" s="3013">
        <v>2545.29</v>
      </c>
      <c r="G26" s="3038"/>
      <c r="H26" s="3037"/>
      <c r="I26" s="3014"/>
    </row>
    <row r="27" spans="1:9" x14ac:dyDescent="0.25">
      <c r="A27" s="3030" t="s">
        <v>52</v>
      </c>
      <c r="B27" s="3030" t="s">
        <v>140</v>
      </c>
      <c r="C27" s="3039"/>
      <c r="D27" s="3031"/>
      <c r="E27" s="3030"/>
      <c r="F27" s="3030"/>
      <c r="G27" s="3032"/>
      <c r="H27" s="3031"/>
      <c r="I27" s="3031"/>
    </row>
    <row r="28" spans="1:9" x14ac:dyDescent="0.25">
      <c r="A28" s="3013"/>
      <c r="B28" s="3013" t="s">
        <v>305</v>
      </c>
      <c r="C28" s="3040">
        <v>0</v>
      </c>
      <c r="D28" s="3014">
        <v>97.98</v>
      </c>
      <c r="E28" s="3013">
        <v>0</v>
      </c>
      <c r="F28" s="3013">
        <v>297.13</v>
      </c>
      <c r="G28" s="3012">
        <v>0</v>
      </c>
      <c r="H28" s="3014">
        <v>395.11</v>
      </c>
      <c r="I28" s="3014"/>
    </row>
    <row r="29" spans="1:9" x14ac:dyDescent="0.25">
      <c r="A29" s="3010"/>
      <c r="B29" s="3010" t="s">
        <v>50</v>
      </c>
      <c r="C29" s="3011">
        <v>0</v>
      </c>
      <c r="D29" s="3019"/>
      <c r="E29" s="3013">
        <v>0</v>
      </c>
      <c r="F29" s="3013">
        <v>0</v>
      </c>
      <c r="G29" s="3009">
        <v>0</v>
      </c>
      <c r="H29" s="3018"/>
      <c r="I29" s="3026"/>
    </row>
    <row r="30" spans="1:9" x14ac:dyDescent="0.25">
      <c r="A30" s="3002" t="s">
        <v>56</v>
      </c>
      <c r="B30" s="3003"/>
      <c r="C30" s="3003"/>
      <c r="D30" s="3001"/>
      <c r="E30" s="3003"/>
      <c r="F30" s="3003"/>
      <c r="G30" s="3003"/>
      <c r="H30" s="3003"/>
      <c r="I30" s="3003"/>
    </row>
    <row r="31" spans="1:9" x14ac:dyDescent="0.25">
      <c r="A31" s="3041" t="s">
        <v>57</v>
      </c>
      <c r="B31" s="3041" t="s">
        <v>58</v>
      </c>
      <c r="C31" s="3010" t="s">
        <v>59</v>
      </c>
      <c r="D31" s="3010" t="s">
        <v>60</v>
      </c>
      <c r="E31" s="3010" t="s">
        <v>478</v>
      </c>
      <c r="F31" s="3010" t="s">
        <v>59</v>
      </c>
      <c r="G31" s="3010"/>
      <c r="H31" s="3009" t="s">
        <v>184</v>
      </c>
      <c r="I31" s="3042"/>
    </row>
    <row r="32" spans="1:9" x14ac:dyDescent="0.25">
      <c r="A32" s="3043"/>
      <c r="B32" s="3043"/>
      <c r="C32" s="3010" t="s">
        <v>64</v>
      </c>
      <c r="D32" s="3042" t="s">
        <v>23</v>
      </c>
      <c r="E32" s="3010" t="s">
        <v>314</v>
      </c>
      <c r="F32" s="3010" t="s">
        <v>30</v>
      </c>
      <c r="G32" s="3042"/>
      <c r="H32" s="3044"/>
      <c r="I32" s="3045"/>
    </row>
    <row r="33" spans="1:9" x14ac:dyDescent="0.25">
      <c r="A33" s="3046"/>
      <c r="B33" s="3046" t="s">
        <v>66</v>
      </c>
      <c r="C33" s="3026">
        <v>4653</v>
      </c>
      <c r="D33" s="3042">
        <v>7350</v>
      </c>
      <c r="E33" s="3026">
        <v>1102.5</v>
      </c>
      <c r="F33" s="3026">
        <v>10900.5</v>
      </c>
      <c r="G33" s="3029"/>
      <c r="H33" s="3047">
        <v>10900.5</v>
      </c>
      <c r="I33" s="3045"/>
    </row>
    <row r="34" spans="1:9" x14ac:dyDescent="0.25">
      <c r="A34" s="3005" t="s">
        <v>855</v>
      </c>
      <c r="B34" s="3005"/>
      <c r="C34" s="3005"/>
      <c r="D34" s="3048"/>
      <c r="E34" s="3005"/>
      <c r="F34" s="3005"/>
      <c r="G34" s="3005"/>
      <c r="H34" s="3005"/>
      <c r="I34" s="3005"/>
    </row>
    <row r="35" spans="1:9" x14ac:dyDescent="0.25">
      <c r="A35" s="3002" t="s">
        <v>856</v>
      </c>
      <c r="B35" s="3002"/>
      <c r="C35" s="3002"/>
      <c r="D35" s="3002"/>
      <c r="E35" s="3002"/>
      <c r="F35" s="3002"/>
      <c r="G35" s="3002"/>
      <c r="H35" s="3002"/>
      <c r="I35" s="3002"/>
    </row>
    <row r="36" spans="1:9" x14ac:dyDescent="0.25">
      <c r="A36" s="3006" t="s">
        <v>69</v>
      </c>
      <c r="B36" s="3041" t="s">
        <v>70</v>
      </c>
      <c r="C36" s="3006" t="s">
        <v>71</v>
      </c>
      <c r="D36" s="3049" t="s">
        <v>72</v>
      </c>
      <c r="E36" s="3006" t="s">
        <v>73</v>
      </c>
      <c r="F36" s="3049" t="s">
        <v>74</v>
      </c>
      <c r="G36" s="3006" t="s">
        <v>75</v>
      </c>
      <c r="H36" s="3049" t="s">
        <v>76</v>
      </c>
      <c r="I36" s="3006" t="s">
        <v>19</v>
      </c>
    </row>
    <row r="37" spans="1:9" x14ac:dyDescent="0.25">
      <c r="A37" s="3007"/>
      <c r="B37" s="3043" t="s">
        <v>77</v>
      </c>
      <c r="C37" s="3007" t="s">
        <v>78</v>
      </c>
      <c r="D37" s="3050" t="s">
        <v>79</v>
      </c>
      <c r="E37" s="3007" t="s">
        <v>80</v>
      </c>
      <c r="F37" s="3050" t="s">
        <v>81</v>
      </c>
      <c r="G37" s="3007" t="s">
        <v>82</v>
      </c>
      <c r="H37" s="3050" t="s">
        <v>83</v>
      </c>
      <c r="I37" s="3007" t="s">
        <v>84</v>
      </c>
    </row>
    <row r="38" spans="1:9" x14ac:dyDescent="0.25">
      <c r="A38" s="3007"/>
      <c r="B38" s="3043"/>
      <c r="C38" s="3007"/>
      <c r="D38" s="3050"/>
      <c r="E38" s="3007"/>
      <c r="F38" s="3050" t="s">
        <v>85</v>
      </c>
      <c r="G38" s="3007" t="s">
        <v>86</v>
      </c>
      <c r="H38" s="3050"/>
      <c r="I38" s="3007" t="s">
        <v>220</v>
      </c>
    </row>
    <row r="39" spans="1:9" x14ac:dyDescent="0.25">
      <c r="A39" s="3006">
        <v>1</v>
      </c>
      <c r="B39" s="3006" t="s">
        <v>201</v>
      </c>
      <c r="C39" s="3034">
        <v>0</v>
      </c>
      <c r="D39" s="3006">
        <v>-384.96</v>
      </c>
      <c r="E39" s="3049">
        <v>0</v>
      </c>
      <c r="F39" s="3041">
        <v>70.87</v>
      </c>
      <c r="G39" s="3006">
        <v>0</v>
      </c>
      <c r="H39" s="3006">
        <v>-314.08999999999997</v>
      </c>
      <c r="I39" s="3051">
        <v>-314.08999999999997</v>
      </c>
    </row>
    <row r="40" spans="1:9" x14ac:dyDescent="0.25">
      <c r="A40" s="3007"/>
      <c r="B40" s="3007" t="s">
        <v>202</v>
      </c>
      <c r="C40" s="3005"/>
      <c r="D40" s="3007"/>
      <c r="E40" s="3050"/>
      <c r="F40" s="3043"/>
      <c r="G40" s="3007"/>
      <c r="H40" s="3007"/>
      <c r="I40" s="3052"/>
    </row>
    <row r="41" spans="1:9" x14ac:dyDescent="0.25">
      <c r="A41" s="3017"/>
      <c r="B41" s="3017" t="s">
        <v>203</v>
      </c>
      <c r="C41" s="3036"/>
      <c r="D41" s="3017"/>
      <c r="E41" s="3044"/>
      <c r="F41" s="3046"/>
      <c r="G41" s="3007"/>
      <c r="H41" s="3007"/>
      <c r="I41" s="3045"/>
    </row>
    <row r="42" spans="1:9" x14ac:dyDescent="0.25">
      <c r="A42" s="3010">
        <v>2</v>
      </c>
      <c r="B42" s="3010" t="s">
        <v>88</v>
      </c>
      <c r="C42" s="3032">
        <v>25.1</v>
      </c>
      <c r="D42" s="3007">
        <v>-59840.5</v>
      </c>
      <c r="E42" s="3053">
        <v>339900.21</v>
      </c>
      <c r="F42" s="3009">
        <v>326557.58</v>
      </c>
      <c r="G42" s="3010">
        <v>339900.21</v>
      </c>
      <c r="H42" s="3010">
        <v>-73183.13</v>
      </c>
      <c r="I42" s="3052">
        <v>-73183.13</v>
      </c>
    </row>
    <row r="43" spans="1:9" x14ac:dyDescent="0.25">
      <c r="A43" s="3010">
        <v>3</v>
      </c>
      <c r="B43" s="3010" t="s">
        <v>91</v>
      </c>
      <c r="C43" s="3039">
        <v>49.228999999999999</v>
      </c>
      <c r="D43" s="3010">
        <v>-293350.51</v>
      </c>
      <c r="E43" s="3011">
        <v>1159864.1599999999</v>
      </c>
      <c r="F43" s="3009">
        <v>1116581.08</v>
      </c>
      <c r="G43" s="3017">
        <v>1159864.1599999999</v>
      </c>
      <c r="H43" s="3017">
        <v>-336633.58999999985</v>
      </c>
      <c r="I43" s="3042">
        <v>-336633.58999999985</v>
      </c>
    </row>
    <row r="44" spans="1:9" x14ac:dyDescent="0.25">
      <c r="A44" s="3002" t="s">
        <v>92</v>
      </c>
      <c r="B44" s="3002"/>
      <c r="C44" s="3002"/>
      <c r="D44" s="3002"/>
      <c r="E44" s="3002"/>
      <c r="F44" s="3002"/>
      <c r="G44" s="3002"/>
      <c r="H44" s="3002"/>
      <c r="I44" s="3003"/>
    </row>
    <row r="45" spans="1:9" x14ac:dyDescent="0.25">
      <c r="A45" s="3005" t="s">
        <v>93</v>
      </c>
      <c r="B45" s="3002"/>
      <c r="C45" s="3002"/>
      <c r="D45" s="3002"/>
      <c r="E45" s="3002"/>
      <c r="F45" s="3002"/>
      <c r="G45" s="3002"/>
      <c r="H45" s="3002"/>
      <c r="I45" s="3003"/>
    </row>
    <row r="46" spans="1:9" x14ac:dyDescent="0.25">
      <c r="A46" s="3041" t="s">
        <v>12</v>
      </c>
      <c r="B46" s="3006" t="s">
        <v>94</v>
      </c>
      <c r="C46" s="3049" t="s">
        <v>95</v>
      </c>
      <c r="D46" s="3049"/>
      <c r="E46" s="3049"/>
      <c r="F46" s="3041" t="s">
        <v>162</v>
      </c>
      <c r="G46" s="3049"/>
      <c r="H46" s="3051"/>
      <c r="I46" s="3006" t="s">
        <v>97</v>
      </c>
    </row>
    <row r="47" spans="1:9" x14ac:dyDescent="0.25">
      <c r="A47" s="3043" t="s">
        <v>98</v>
      </c>
      <c r="B47" s="3007" t="s">
        <v>99</v>
      </c>
      <c r="C47" s="3050"/>
      <c r="D47" s="3050"/>
      <c r="E47" s="3050"/>
      <c r="F47" s="3043" t="s">
        <v>766</v>
      </c>
      <c r="G47" s="3050"/>
      <c r="H47" s="3052"/>
      <c r="I47" s="3007" t="s">
        <v>101</v>
      </c>
    </row>
    <row r="48" spans="1:9" x14ac:dyDescent="0.25">
      <c r="A48" s="3043"/>
      <c r="B48" s="3017"/>
      <c r="C48" s="3050"/>
      <c r="D48" s="3050"/>
      <c r="E48" s="3050"/>
      <c r="F48" s="3043" t="s">
        <v>242</v>
      </c>
      <c r="G48" s="3050"/>
      <c r="H48" s="3052"/>
      <c r="I48" s="3007"/>
    </row>
    <row r="49" spans="1:9" x14ac:dyDescent="0.25">
      <c r="A49" s="3054" t="s">
        <v>103</v>
      </c>
      <c r="B49" s="3038"/>
      <c r="C49" s="3055" t="s">
        <v>104</v>
      </c>
      <c r="D49" s="3034"/>
      <c r="E49" s="3056"/>
      <c r="F49" s="3041"/>
      <c r="G49" s="3049"/>
      <c r="H49" s="3051"/>
      <c r="I49" s="3006"/>
    </row>
    <row r="50" spans="1:9" x14ac:dyDescent="0.25">
      <c r="A50" s="3057"/>
      <c r="B50" s="3043"/>
      <c r="C50" s="3043" t="s">
        <v>55</v>
      </c>
      <c r="D50" s="3050"/>
      <c r="E50" s="3052"/>
      <c r="F50" s="3043" t="s">
        <v>69</v>
      </c>
      <c r="G50" s="3058" t="s">
        <v>69</v>
      </c>
      <c r="H50" s="3052" t="s">
        <v>69</v>
      </c>
      <c r="I50" s="3007" t="s">
        <v>69</v>
      </c>
    </row>
    <row r="51" spans="1:9" x14ac:dyDescent="0.25">
      <c r="A51" s="3057" t="s">
        <v>105</v>
      </c>
      <c r="B51" s="3059">
        <v>42531</v>
      </c>
      <c r="C51" s="3043" t="s">
        <v>343</v>
      </c>
      <c r="D51" s="3050"/>
      <c r="E51" s="3052"/>
      <c r="F51" s="3043"/>
      <c r="G51" s="3058">
        <v>7.1744589262226475</v>
      </c>
      <c r="H51" s="3052"/>
      <c r="I51" s="3007">
        <v>24000</v>
      </c>
    </row>
    <row r="52" spans="1:9" x14ac:dyDescent="0.25">
      <c r="A52" s="3057" t="s">
        <v>38</v>
      </c>
      <c r="B52" s="3059">
        <v>42677</v>
      </c>
      <c r="C52" s="3059" t="s">
        <v>223</v>
      </c>
      <c r="D52" s="3050"/>
      <c r="E52" s="3052"/>
      <c r="F52" s="3043"/>
      <c r="G52" s="3058">
        <v>0.32882936745187136</v>
      </c>
      <c r="H52" s="3052"/>
      <c r="I52" s="3007">
        <v>1100</v>
      </c>
    </row>
    <row r="53" spans="1:9" x14ac:dyDescent="0.25">
      <c r="A53" s="3057" t="s">
        <v>40</v>
      </c>
      <c r="B53" s="3059">
        <v>42579</v>
      </c>
      <c r="C53" s="3059" t="s">
        <v>857</v>
      </c>
      <c r="D53" s="3050"/>
      <c r="E53" s="3052"/>
      <c r="F53" s="3043"/>
      <c r="G53" s="3058">
        <v>16.539017099127108</v>
      </c>
      <c r="H53" s="3052"/>
      <c r="I53" s="3007">
        <v>55326.32</v>
      </c>
    </row>
    <row r="54" spans="1:9" x14ac:dyDescent="0.25">
      <c r="A54" s="3057" t="s">
        <v>858</v>
      </c>
      <c r="B54" s="3059">
        <v>42669</v>
      </c>
      <c r="C54" s="3059" t="s">
        <v>859</v>
      </c>
      <c r="D54" s="3050"/>
      <c r="E54" s="3052"/>
      <c r="F54" s="3043"/>
      <c r="G54" s="3058">
        <v>1.6595868707401651</v>
      </c>
      <c r="H54" s="3052"/>
      <c r="I54" s="3007">
        <v>5551.65</v>
      </c>
    </row>
    <row r="55" spans="1:9" x14ac:dyDescent="0.25">
      <c r="A55" s="3057" t="s">
        <v>44</v>
      </c>
      <c r="B55" s="3059">
        <v>42420</v>
      </c>
      <c r="C55" s="3059" t="s">
        <v>860</v>
      </c>
      <c r="D55" s="3050"/>
      <c r="E55" s="3052"/>
      <c r="F55" s="3043"/>
      <c r="G55" s="3060">
        <v>1.8583612340069355</v>
      </c>
      <c r="H55" s="3052"/>
      <c r="I55" s="3007">
        <v>6216.59</v>
      </c>
    </row>
    <row r="56" spans="1:9" x14ac:dyDescent="0.25">
      <c r="A56" s="3057"/>
      <c r="B56" s="3043"/>
      <c r="C56" s="3012" t="s">
        <v>111</v>
      </c>
      <c r="D56" s="3036"/>
      <c r="E56" s="3040"/>
      <c r="F56" s="3038"/>
      <c r="G56" s="3061">
        <v>27.560253497548725</v>
      </c>
      <c r="H56" s="3062"/>
      <c r="I56" s="3063">
        <v>92194.559999999998</v>
      </c>
    </row>
    <row r="57" spans="1:9" x14ac:dyDescent="0.25">
      <c r="A57" s="3006"/>
      <c r="B57" s="3006"/>
      <c r="C57" s="3041"/>
      <c r="D57" s="3049"/>
      <c r="E57" s="3051"/>
      <c r="F57" s="3041"/>
      <c r="G57" s="3049"/>
      <c r="H57" s="3051"/>
      <c r="I57" s="3006"/>
    </row>
    <row r="58" spans="1:9" x14ac:dyDescent="0.25">
      <c r="A58" s="3006" t="s">
        <v>46</v>
      </c>
      <c r="B58" s="3055" t="s">
        <v>112</v>
      </c>
      <c r="C58" s="3055" t="s">
        <v>113</v>
      </c>
      <c r="D58" s="3049"/>
      <c r="E58" s="3051"/>
      <c r="F58" s="3041"/>
      <c r="G58" s="3064"/>
      <c r="H58" s="3051"/>
      <c r="I58" s="3051"/>
    </row>
    <row r="59" spans="1:9" x14ac:dyDescent="0.25">
      <c r="A59" s="3057" t="s">
        <v>167</v>
      </c>
      <c r="B59" s="3059"/>
      <c r="C59" s="3043"/>
      <c r="D59" s="3050"/>
      <c r="E59" s="3052"/>
      <c r="F59" s="3043"/>
      <c r="G59" s="3058">
        <v>0</v>
      </c>
      <c r="H59" s="3052"/>
      <c r="I59" s="3052"/>
    </row>
    <row r="60" spans="1:9" x14ac:dyDescent="0.25">
      <c r="A60" s="3057"/>
      <c r="B60" s="3059"/>
      <c r="C60" s="3059"/>
      <c r="D60" s="3050"/>
      <c r="E60" s="3052"/>
      <c r="F60" s="3043"/>
      <c r="G60" s="3058"/>
      <c r="H60" s="3052"/>
      <c r="I60" s="3052"/>
    </row>
    <row r="61" spans="1:9" x14ac:dyDescent="0.25">
      <c r="A61" s="3017"/>
      <c r="B61" s="3046" t="s">
        <v>112</v>
      </c>
      <c r="C61" s="3012" t="s">
        <v>111</v>
      </c>
      <c r="D61" s="3036"/>
      <c r="E61" s="3040"/>
      <c r="F61" s="3012" t="s">
        <v>69</v>
      </c>
      <c r="G61" s="3065">
        <v>0</v>
      </c>
      <c r="H61" s="3040"/>
      <c r="I61" s="3040">
        <v>0</v>
      </c>
    </row>
    <row r="62" spans="1:9" x14ac:dyDescent="0.25">
      <c r="A62" s="3003"/>
      <c r="B62" s="3003"/>
      <c r="C62" s="3003" t="s">
        <v>69</v>
      </c>
      <c r="D62" s="3001"/>
      <c r="E62" s="3003"/>
      <c r="F62" s="3003"/>
      <c r="G62" s="3003"/>
      <c r="H62" s="3003"/>
      <c r="I62" s="3001"/>
    </row>
    <row r="63" spans="1:9" x14ac:dyDescent="0.25">
      <c r="A63" s="3003" t="s">
        <v>612</v>
      </c>
      <c r="B63" s="3003"/>
      <c r="C63" s="3003"/>
      <c r="D63" s="3003" t="s">
        <v>116</v>
      </c>
      <c r="E63" s="3003"/>
      <c r="F63" s="3003" t="s">
        <v>117</v>
      </c>
      <c r="G63" s="3003"/>
      <c r="H63" s="3003" t="s">
        <v>118</v>
      </c>
      <c r="I63" s="3003" t="s">
        <v>119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M33" sqref="M33"/>
    </sheetView>
  </sheetViews>
  <sheetFormatPr defaultRowHeight="15" x14ac:dyDescent="0.25"/>
  <cols>
    <col min="2" max="2" width="35.140625" bestFit="1" customWidth="1"/>
    <col min="9" max="9" width="18" bestFit="1" customWidth="1"/>
  </cols>
  <sheetData>
    <row r="1" spans="1:9" x14ac:dyDescent="0.25">
      <c r="A1" s="3067" t="s">
        <v>0</v>
      </c>
      <c r="B1" s="3067"/>
      <c r="C1" s="3067"/>
      <c r="D1" s="3067"/>
      <c r="E1" s="3067"/>
      <c r="F1" s="3067"/>
      <c r="G1" s="3067"/>
      <c r="H1" s="3067"/>
      <c r="I1" s="3067"/>
    </row>
    <row r="2" spans="1:9" x14ac:dyDescent="0.25">
      <c r="A2" s="3067" t="s">
        <v>1</v>
      </c>
      <c r="B2" s="3067"/>
      <c r="C2" s="3067"/>
      <c r="D2" s="3067"/>
      <c r="E2" s="3067"/>
      <c r="F2" s="3067"/>
      <c r="G2" s="3067"/>
      <c r="H2" s="3067"/>
      <c r="I2" s="3068"/>
    </row>
    <row r="3" spans="1:9" x14ac:dyDescent="0.25">
      <c r="A3" s="3067" t="s">
        <v>2</v>
      </c>
      <c r="B3" s="3067"/>
      <c r="C3" s="3067"/>
      <c r="D3" s="3067"/>
      <c r="E3" s="3067"/>
      <c r="F3" s="3067"/>
      <c r="G3" s="3067"/>
      <c r="H3" s="3067"/>
      <c r="I3" s="3067"/>
    </row>
    <row r="4" spans="1:9" x14ac:dyDescent="0.25">
      <c r="A4" s="3067" t="s">
        <v>3</v>
      </c>
      <c r="B4" s="3067"/>
      <c r="C4" s="3067"/>
      <c r="D4" s="3067"/>
      <c r="E4" s="3067"/>
      <c r="F4" s="3067"/>
      <c r="G4" s="3067"/>
      <c r="H4" s="3067"/>
      <c r="I4" s="3067"/>
    </row>
    <row r="5" spans="1:9" x14ac:dyDescent="0.25">
      <c r="A5" s="3067" t="s">
        <v>4</v>
      </c>
      <c r="B5" s="3069"/>
      <c r="C5" s="3069"/>
      <c r="D5" s="3069"/>
      <c r="E5" s="3069"/>
      <c r="F5" s="3069"/>
      <c r="G5" s="3069"/>
      <c r="H5" s="3069"/>
      <c r="I5" s="3069"/>
    </row>
    <row r="6" spans="1:9" x14ac:dyDescent="0.25">
      <c r="A6" s="3067" t="s">
        <v>861</v>
      </c>
      <c r="B6" s="3069"/>
      <c r="C6" s="3069"/>
      <c r="D6" s="3069"/>
      <c r="E6" s="3069"/>
      <c r="F6" s="3069"/>
      <c r="G6" s="3069"/>
      <c r="H6" s="3069"/>
      <c r="I6" s="3069"/>
    </row>
    <row r="7" spans="1:9" x14ac:dyDescent="0.25">
      <c r="A7" s="3069" t="s">
        <v>862</v>
      </c>
      <c r="B7" s="3069"/>
      <c r="C7" s="3069"/>
      <c r="D7" s="3069"/>
      <c r="E7" s="3069"/>
      <c r="F7" s="3069"/>
      <c r="G7" s="3069"/>
      <c r="H7" s="3069"/>
      <c r="I7" s="3069"/>
    </row>
    <row r="8" spans="1:9" x14ac:dyDescent="0.25">
      <c r="A8" s="3069" t="s">
        <v>863</v>
      </c>
      <c r="B8" s="3069"/>
      <c r="C8" s="3069"/>
      <c r="D8" s="3069"/>
      <c r="E8" s="3069"/>
      <c r="F8" s="3069"/>
      <c r="G8" s="3069"/>
      <c r="H8" s="3069"/>
      <c r="I8" s="3069"/>
    </row>
    <row r="9" spans="1:9" x14ac:dyDescent="0.25">
      <c r="A9" s="3069" t="s">
        <v>864</v>
      </c>
      <c r="B9" s="3069"/>
      <c r="C9" s="3069"/>
      <c r="D9" s="3069"/>
      <c r="E9" s="3069"/>
      <c r="F9" s="3069"/>
      <c r="G9" s="3069"/>
      <c r="H9" s="3069"/>
      <c r="I9" s="3069"/>
    </row>
    <row r="10" spans="1:9" x14ac:dyDescent="0.25">
      <c r="A10" s="3067" t="s">
        <v>9</v>
      </c>
      <c r="B10" s="3069"/>
      <c r="C10" s="3069"/>
      <c r="D10" s="3069"/>
      <c r="E10" s="3069"/>
      <c r="F10" s="3069"/>
      <c r="G10" s="3069"/>
      <c r="H10" s="3069"/>
      <c r="I10" s="3069"/>
    </row>
    <row r="11" spans="1:9" x14ac:dyDescent="0.25">
      <c r="A11" s="3067" t="s">
        <v>10</v>
      </c>
      <c r="B11" s="3069"/>
      <c r="C11" s="3069"/>
      <c r="D11" s="3069"/>
      <c r="E11" s="3069"/>
      <c r="F11" s="3069"/>
      <c r="G11" s="3069"/>
      <c r="H11" s="3069"/>
      <c r="I11" s="3069"/>
    </row>
    <row r="12" spans="1:9" x14ac:dyDescent="0.25">
      <c r="A12" s="3070" t="s">
        <v>11</v>
      </c>
      <c r="B12" s="3069"/>
      <c r="C12" s="3069"/>
      <c r="D12" s="3069"/>
      <c r="E12" s="3069"/>
      <c r="F12" s="3069"/>
      <c r="G12" s="3069"/>
      <c r="H12" s="3069"/>
      <c r="I12" s="3069"/>
    </row>
    <row r="13" spans="1:9" x14ac:dyDescent="0.25">
      <c r="A13" s="3071" t="s">
        <v>12</v>
      </c>
      <c r="B13" s="3071" t="s">
        <v>13</v>
      </c>
      <c r="C13" s="3071" t="s">
        <v>14</v>
      </c>
      <c r="D13" s="3071" t="s">
        <v>15</v>
      </c>
      <c r="E13" s="3071" t="s">
        <v>16</v>
      </c>
      <c r="F13" s="3071" t="s">
        <v>17</v>
      </c>
      <c r="G13" s="3071" t="s">
        <v>18</v>
      </c>
      <c r="H13" s="3071" t="s">
        <v>15</v>
      </c>
      <c r="I13" s="3071" t="s">
        <v>19</v>
      </c>
    </row>
    <row r="14" spans="1:9" x14ac:dyDescent="0.25">
      <c r="A14" s="3072" t="s">
        <v>20</v>
      </c>
      <c r="B14" s="3072"/>
      <c r="C14" s="3072" t="s">
        <v>215</v>
      </c>
      <c r="D14" s="3072" t="s">
        <v>22</v>
      </c>
      <c r="E14" s="3072" t="s">
        <v>23</v>
      </c>
      <c r="F14" s="3072" t="s">
        <v>23</v>
      </c>
      <c r="G14" s="3072" t="s">
        <v>24</v>
      </c>
      <c r="H14" s="3072" t="s">
        <v>25</v>
      </c>
      <c r="I14" s="3072" t="s">
        <v>129</v>
      </c>
    </row>
    <row r="15" spans="1:9" x14ac:dyDescent="0.25">
      <c r="A15" s="3072"/>
      <c r="B15" s="3072"/>
      <c r="C15" s="3072" t="s">
        <v>27</v>
      </c>
      <c r="D15" s="3072" t="s">
        <v>28</v>
      </c>
      <c r="E15" s="3072"/>
      <c r="F15" s="3072"/>
      <c r="G15" s="3072" t="s">
        <v>29</v>
      </c>
      <c r="H15" s="3072" t="s">
        <v>30</v>
      </c>
      <c r="I15" s="3072" t="s">
        <v>131</v>
      </c>
    </row>
    <row r="16" spans="1:9" x14ac:dyDescent="0.25">
      <c r="A16" s="3072"/>
      <c r="B16" s="3072"/>
      <c r="C16" s="3072" t="s">
        <v>132</v>
      </c>
      <c r="D16" s="3072" t="s">
        <v>33</v>
      </c>
      <c r="E16" s="3072" t="s">
        <v>33</v>
      </c>
      <c r="F16" s="3072" t="s">
        <v>33</v>
      </c>
      <c r="G16" s="3072" t="s">
        <v>33</v>
      </c>
      <c r="H16" s="3072" t="s">
        <v>33</v>
      </c>
      <c r="I16" s="3072" t="s">
        <v>34</v>
      </c>
    </row>
    <row r="17" spans="1:9" x14ac:dyDescent="0.25">
      <c r="A17" s="3073">
        <v>1</v>
      </c>
      <c r="B17" s="3074">
        <v>2</v>
      </c>
      <c r="C17" s="3075">
        <v>3</v>
      </c>
      <c r="D17" s="3074">
        <v>4</v>
      </c>
      <c r="E17" s="3074">
        <v>5</v>
      </c>
      <c r="F17" s="3074">
        <v>6</v>
      </c>
      <c r="G17" s="3075">
        <v>7</v>
      </c>
      <c r="H17" s="3074">
        <v>8</v>
      </c>
      <c r="I17" s="3074">
        <v>9</v>
      </c>
    </row>
    <row r="18" spans="1:9" x14ac:dyDescent="0.25">
      <c r="A18" s="3076">
        <v>1</v>
      </c>
      <c r="B18" s="3077" t="s">
        <v>327</v>
      </c>
      <c r="C18" s="3078">
        <v>7.56</v>
      </c>
      <c r="D18" s="3079">
        <v>-15532.9</v>
      </c>
      <c r="E18" s="3079">
        <v>23050.5</v>
      </c>
      <c r="F18" s="3080">
        <v>31663.63</v>
      </c>
      <c r="G18" s="3081">
        <v>23050.5</v>
      </c>
      <c r="H18" s="3082">
        <v>-6919.7699999999986</v>
      </c>
      <c r="I18" s="3079">
        <v>-6919.7699999999986</v>
      </c>
    </row>
    <row r="19" spans="1:9" x14ac:dyDescent="0.25">
      <c r="A19" s="3072" t="s">
        <v>36</v>
      </c>
      <c r="B19" s="3072" t="s">
        <v>233</v>
      </c>
      <c r="C19" s="3083"/>
      <c r="D19" s="3084"/>
      <c r="E19" s="3085"/>
      <c r="F19" s="3085"/>
      <c r="G19" s="3083"/>
      <c r="H19" s="3086" t="s">
        <v>69</v>
      </c>
      <c r="I19" s="3087"/>
    </row>
    <row r="20" spans="1:9" x14ac:dyDescent="0.25">
      <c r="A20" s="3088"/>
      <c r="B20" s="3088" t="s">
        <v>234</v>
      </c>
      <c r="C20" s="3089">
        <v>2.62</v>
      </c>
      <c r="D20" s="3090"/>
      <c r="E20" s="3090">
        <v>7837.170000000001</v>
      </c>
      <c r="F20" s="3090">
        <v>10765.6342</v>
      </c>
      <c r="G20" s="3083">
        <v>7837.170000000001</v>
      </c>
      <c r="H20" s="3090"/>
      <c r="I20" s="3087"/>
    </row>
    <row r="21" spans="1:9" x14ac:dyDescent="0.25">
      <c r="A21" s="3091" t="s">
        <v>38</v>
      </c>
      <c r="B21" s="3071" t="s">
        <v>39</v>
      </c>
      <c r="C21" s="3092">
        <v>1.33</v>
      </c>
      <c r="D21" s="3084"/>
      <c r="E21" s="3084">
        <v>4149.09</v>
      </c>
      <c r="F21" s="3084">
        <v>5699.4534000000003</v>
      </c>
      <c r="G21" s="3093">
        <v>4149.09</v>
      </c>
      <c r="H21" s="3094"/>
      <c r="I21" s="3084"/>
    </row>
    <row r="22" spans="1:9" x14ac:dyDescent="0.25">
      <c r="A22" s="3091" t="s">
        <v>40</v>
      </c>
      <c r="B22" s="3071" t="s">
        <v>41</v>
      </c>
      <c r="C22" s="3092">
        <v>1.22</v>
      </c>
      <c r="D22" s="3093"/>
      <c r="E22" s="3093">
        <v>3688.08</v>
      </c>
      <c r="F22" s="3093">
        <v>5066.1808000000001</v>
      </c>
      <c r="G22" s="3083">
        <v>3688.08</v>
      </c>
      <c r="H22" s="3094"/>
      <c r="I22" s="3093"/>
    </row>
    <row r="23" spans="1:9" x14ac:dyDescent="0.25">
      <c r="A23" s="3091" t="s">
        <v>42</v>
      </c>
      <c r="B23" s="3071" t="s">
        <v>43</v>
      </c>
      <c r="C23" s="3092">
        <v>2.39</v>
      </c>
      <c r="D23" s="3093"/>
      <c r="E23" s="3085">
        <v>7376.16</v>
      </c>
      <c r="F23" s="3085">
        <v>10132.3616</v>
      </c>
      <c r="G23" s="3093">
        <v>7376.16</v>
      </c>
      <c r="H23" s="3094"/>
      <c r="I23" s="3093"/>
    </row>
    <row r="24" spans="1:9" x14ac:dyDescent="0.25">
      <c r="A24" s="3095" t="s">
        <v>46</v>
      </c>
      <c r="B24" s="3095" t="s">
        <v>47</v>
      </c>
      <c r="C24" s="3095">
        <v>2.98</v>
      </c>
      <c r="D24" s="3096">
        <v>-6336.86</v>
      </c>
      <c r="E24" s="3095">
        <v>9086</v>
      </c>
      <c r="F24" s="3095">
        <v>12621.3</v>
      </c>
      <c r="G24" s="3097">
        <v>9086</v>
      </c>
      <c r="H24" s="3081">
        <v>-2801.5600000000004</v>
      </c>
      <c r="I24" s="3098">
        <v>-2801.5600000000004</v>
      </c>
    </row>
    <row r="25" spans="1:9" x14ac:dyDescent="0.25">
      <c r="A25" s="3099" t="s">
        <v>48</v>
      </c>
      <c r="B25" s="3077" t="s">
        <v>199</v>
      </c>
      <c r="C25" s="3099">
        <v>1.65</v>
      </c>
      <c r="D25" s="3095">
        <v>51417.16</v>
      </c>
      <c r="E25" s="3099">
        <v>5031.1400000000003</v>
      </c>
      <c r="F25" s="3099">
        <v>9969.4599999999991</v>
      </c>
      <c r="G25" s="3099">
        <v>13530</v>
      </c>
      <c r="H25" s="3100">
        <v>47856.62</v>
      </c>
      <c r="I25" s="3096"/>
    </row>
    <row r="26" spans="1:9" x14ac:dyDescent="0.25">
      <c r="A26" s="3095"/>
      <c r="B26" s="3074" t="s">
        <v>50</v>
      </c>
      <c r="C26" s="3101"/>
      <c r="D26" s="3101"/>
      <c r="E26" s="3095">
        <v>0</v>
      </c>
      <c r="F26" s="3095">
        <v>6992.17</v>
      </c>
      <c r="G26" s="3095"/>
      <c r="H26" s="3101"/>
      <c r="I26" s="3098"/>
    </row>
    <row r="27" spans="1:9" x14ac:dyDescent="0.25">
      <c r="A27" s="3095"/>
      <c r="B27" s="3074" t="s">
        <v>51</v>
      </c>
      <c r="C27" s="3070"/>
      <c r="D27" s="3101"/>
      <c r="E27" s="3095"/>
      <c r="F27" s="3095">
        <v>2977.29</v>
      </c>
      <c r="G27" s="3095"/>
      <c r="H27" s="3101"/>
      <c r="I27" s="3098"/>
    </row>
    <row r="28" spans="1:9" x14ac:dyDescent="0.25">
      <c r="A28" s="3077" t="s">
        <v>52</v>
      </c>
      <c r="B28" s="3077" t="s">
        <v>330</v>
      </c>
      <c r="C28" s="3097"/>
      <c r="D28" s="3101">
        <v>20969.12</v>
      </c>
      <c r="E28" s="3095"/>
      <c r="F28" s="3095">
        <v>0.1</v>
      </c>
      <c r="G28" s="3095">
        <v>0</v>
      </c>
      <c r="H28" s="3101">
        <v>20969.219999999998</v>
      </c>
      <c r="I28" s="3098"/>
    </row>
    <row r="29" spans="1:9" x14ac:dyDescent="0.25">
      <c r="A29" s="3074"/>
      <c r="B29" s="3074" t="s">
        <v>50</v>
      </c>
      <c r="C29" s="3075"/>
      <c r="D29" s="3073"/>
      <c r="E29" s="3074">
        <v>0</v>
      </c>
      <c r="F29" s="3074">
        <v>0.1</v>
      </c>
      <c r="G29" s="3074">
        <v>0</v>
      </c>
      <c r="H29" s="3073"/>
      <c r="I29" s="3093"/>
    </row>
    <row r="30" spans="1:9" x14ac:dyDescent="0.25">
      <c r="A30" s="3067" t="s">
        <v>56</v>
      </c>
      <c r="B30" s="3069"/>
      <c r="C30" s="3069"/>
      <c r="D30" s="3066"/>
      <c r="E30" s="3069"/>
      <c r="F30" s="3069"/>
      <c r="G30" s="3069"/>
      <c r="H30" s="3069"/>
      <c r="I30" s="3069"/>
    </row>
    <row r="31" spans="1:9" x14ac:dyDescent="0.25">
      <c r="A31" s="3067"/>
      <c r="B31" s="3069"/>
      <c r="C31" s="3069"/>
      <c r="D31" s="3066"/>
      <c r="E31" s="3069"/>
      <c r="F31" s="3069"/>
      <c r="G31" s="3069"/>
      <c r="H31" s="3069"/>
      <c r="I31" s="3069"/>
    </row>
    <row r="32" spans="1:9" x14ac:dyDescent="0.25">
      <c r="A32" s="3067"/>
      <c r="B32" s="3069"/>
      <c r="C32" s="3069"/>
      <c r="D32" s="3066"/>
      <c r="E32" s="3069"/>
      <c r="F32" s="3069"/>
      <c r="G32" s="3069"/>
      <c r="H32" s="3069"/>
      <c r="I32" s="3069"/>
    </row>
    <row r="33" spans="1:9" x14ac:dyDescent="0.25">
      <c r="A33" s="3067"/>
      <c r="B33" s="3069"/>
      <c r="C33" s="3069"/>
      <c r="D33" s="3066"/>
      <c r="E33" s="3069"/>
      <c r="F33" s="3069"/>
      <c r="G33" s="3069"/>
      <c r="H33" s="3069"/>
      <c r="I33" s="3069"/>
    </row>
    <row r="34" spans="1:9" x14ac:dyDescent="0.25">
      <c r="A34" s="3070" t="s">
        <v>67</v>
      </c>
      <c r="B34" s="3066"/>
      <c r="C34" s="3066"/>
      <c r="D34" s="3066"/>
      <c r="E34" s="3066"/>
      <c r="F34" s="3066"/>
      <c r="G34" s="3066"/>
      <c r="H34" s="3066"/>
      <c r="I34" s="3066"/>
    </row>
    <row r="35" spans="1:9" x14ac:dyDescent="0.25">
      <c r="A35" s="3067" t="s">
        <v>68</v>
      </c>
      <c r="B35" s="3070"/>
      <c r="C35" s="3070"/>
      <c r="D35" s="3103"/>
      <c r="E35" s="3066"/>
      <c r="F35" s="3066"/>
      <c r="G35" s="3066"/>
      <c r="H35" s="3066"/>
      <c r="I35" s="3066"/>
    </row>
    <row r="36" spans="1:9" x14ac:dyDescent="0.25">
      <c r="A36" s="3066"/>
      <c r="B36" s="3066"/>
      <c r="C36" s="3066"/>
      <c r="D36" s="3066"/>
      <c r="E36" s="3070"/>
      <c r="F36" s="3070"/>
      <c r="G36" s="3070"/>
      <c r="H36" s="3070"/>
      <c r="I36" s="3070"/>
    </row>
    <row r="37" spans="1:9" x14ac:dyDescent="0.25">
      <c r="A37" s="3071" t="s">
        <v>69</v>
      </c>
      <c r="B37" s="3104" t="s">
        <v>70</v>
      </c>
      <c r="C37" s="3071" t="s">
        <v>71</v>
      </c>
      <c r="D37" s="3105" t="s">
        <v>72</v>
      </c>
      <c r="E37" s="3071" t="s">
        <v>73</v>
      </c>
      <c r="F37" s="3105" t="s">
        <v>74</v>
      </c>
      <c r="G37" s="3106" t="s">
        <v>75</v>
      </c>
      <c r="H37" s="3084" t="s">
        <v>15</v>
      </c>
      <c r="I37" s="3107" t="s">
        <v>19</v>
      </c>
    </row>
    <row r="38" spans="1:9" x14ac:dyDescent="0.25">
      <c r="A38" s="3072"/>
      <c r="B38" s="3070" t="s">
        <v>77</v>
      </c>
      <c r="C38" s="3072" t="s">
        <v>78</v>
      </c>
      <c r="D38" s="3102" t="s">
        <v>79</v>
      </c>
      <c r="E38" s="3072" t="s">
        <v>80</v>
      </c>
      <c r="F38" s="3102" t="s">
        <v>81</v>
      </c>
      <c r="G38" s="3108" t="s">
        <v>82</v>
      </c>
      <c r="H38" s="3085" t="s">
        <v>25</v>
      </c>
      <c r="I38" s="3109" t="s">
        <v>84</v>
      </c>
    </row>
    <row r="39" spans="1:9" x14ac:dyDescent="0.25">
      <c r="A39" s="3072"/>
      <c r="B39" s="3102"/>
      <c r="C39" s="3072"/>
      <c r="D39" s="3102"/>
      <c r="E39" s="3072"/>
      <c r="F39" s="3102" t="s">
        <v>85</v>
      </c>
      <c r="G39" s="3108" t="s">
        <v>86</v>
      </c>
      <c r="H39" s="3085" t="s">
        <v>30</v>
      </c>
      <c r="I39" s="3109" t="s">
        <v>220</v>
      </c>
    </row>
    <row r="40" spans="1:9" x14ac:dyDescent="0.25">
      <c r="A40" s="3071">
        <v>1</v>
      </c>
      <c r="B40" s="3071" t="s">
        <v>201</v>
      </c>
      <c r="C40" s="3104">
        <v>0</v>
      </c>
      <c r="D40" s="3071">
        <v>-161.59</v>
      </c>
      <c r="E40" s="3105">
        <v>0</v>
      </c>
      <c r="F40" s="3071">
        <v>147.12</v>
      </c>
      <c r="G40" s="3105">
        <v>0</v>
      </c>
      <c r="H40" s="3071">
        <v>-14.469999999999999</v>
      </c>
      <c r="I40" s="3107">
        <v>-14.469999999999999</v>
      </c>
    </row>
    <row r="41" spans="1:9" x14ac:dyDescent="0.25">
      <c r="A41" s="3072"/>
      <c r="B41" s="3072" t="s">
        <v>202</v>
      </c>
      <c r="C41" s="3070"/>
      <c r="D41" s="3072"/>
      <c r="E41" s="3102"/>
      <c r="F41" s="3072"/>
      <c r="G41" s="3102"/>
      <c r="H41" s="3072"/>
      <c r="I41" s="3109"/>
    </row>
    <row r="42" spans="1:9" x14ac:dyDescent="0.25">
      <c r="A42" s="3088"/>
      <c r="B42" s="3088" t="s">
        <v>203</v>
      </c>
      <c r="C42" s="3110"/>
      <c r="D42" s="3088"/>
      <c r="E42" s="3111"/>
      <c r="F42" s="3088"/>
      <c r="G42" s="3111"/>
      <c r="H42" s="3088"/>
      <c r="I42" s="3112"/>
    </row>
    <row r="43" spans="1:9" x14ac:dyDescent="0.25">
      <c r="A43" s="3074">
        <v>2</v>
      </c>
      <c r="B43" s="3074" t="s">
        <v>88</v>
      </c>
      <c r="C43" s="3097">
        <v>25.1</v>
      </c>
      <c r="D43" s="3074">
        <v>-57695.15</v>
      </c>
      <c r="E43" s="3074">
        <v>48758.75</v>
      </c>
      <c r="F43" s="3074">
        <v>62492.43</v>
      </c>
      <c r="G43" s="3113">
        <v>48758.75</v>
      </c>
      <c r="H43" s="3074">
        <v>-43961.47</v>
      </c>
      <c r="I43" s="3074">
        <v>-43961.47</v>
      </c>
    </row>
    <row r="44" spans="1:9" x14ac:dyDescent="0.25">
      <c r="A44" s="3067" t="s">
        <v>204</v>
      </c>
      <c r="B44" s="3069"/>
      <c r="C44" s="3069"/>
      <c r="D44" s="3069"/>
      <c r="E44" s="3069"/>
      <c r="F44" s="3069"/>
      <c r="G44" s="3069"/>
      <c r="H44" s="3069"/>
      <c r="I44" s="3069"/>
    </row>
    <row r="45" spans="1:9" x14ac:dyDescent="0.25">
      <c r="A45" s="3070" t="s">
        <v>205</v>
      </c>
      <c r="B45" s="3069"/>
      <c r="C45" s="3069"/>
      <c r="D45" s="3069"/>
      <c r="E45" s="3069"/>
      <c r="F45" s="3069"/>
      <c r="G45" s="3069"/>
      <c r="H45" s="3069"/>
      <c r="I45" s="3069"/>
    </row>
    <row r="46" spans="1:9" x14ac:dyDescent="0.25">
      <c r="A46" s="3106" t="s">
        <v>12</v>
      </c>
      <c r="B46" s="3071" t="s">
        <v>94</v>
      </c>
      <c r="C46" s="3105" t="s">
        <v>95</v>
      </c>
      <c r="D46" s="3105"/>
      <c r="E46" s="3105"/>
      <c r="F46" s="3106" t="s">
        <v>206</v>
      </c>
      <c r="G46" s="3105"/>
      <c r="H46" s="3107"/>
      <c r="I46" s="3071" t="s">
        <v>97</v>
      </c>
    </row>
    <row r="47" spans="1:9" x14ac:dyDescent="0.25">
      <c r="A47" s="3108" t="s">
        <v>98</v>
      </c>
      <c r="B47" s="3072" t="s">
        <v>99</v>
      </c>
      <c r="C47" s="3102"/>
      <c r="D47" s="3102"/>
      <c r="E47" s="3102"/>
      <c r="F47" s="3108" t="s">
        <v>207</v>
      </c>
      <c r="G47" s="3102"/>
      <c r="H47" s="3109"/>
      <c r="I47" s="3072" t="s">
        <v>101</v>
      </c>
    </row>
    <row r="48" spans="1:9" x14ac:dyDescent="0.25">
      <c r="A48" s="3108"/>
      <c r="B48" s="3072"/>
      <c r="C48" s="3102"/>
      <c r="D48" s="3102"/>
      <c r="E48" s="3102"/>
      <c r="F48" s="3108" t="s">
        <v>208</v>
      </c>
      <c r="G48" s="3102"/>
      <c r="H48" s="3109"/>
      <c r="I48" s="3072"/>
    </row>
    <row r="49" spans="1:9" x14ac:dyDescent="0.25">
      <c r="A49" s="3108"/>
      <c r="B49" s="3088"/>
      <c r="C49" s="3102"/>
      <c r="D49" s="3102"/>
      <c r="E49" s="3102"/>
      <c r="F49" s="3108" t="s">
        <v>209</v>
      </c>
      <c r="G49" s="3102"/>
      <c r="H49" s="3109"/>
      <c r="I49" s="3072"/>
    </row>
    <row r="50" spans="1:9" x14ac:dyDescent="0.25">
      <c r="A50" s="3114" t="s">
        <v>103</v>
      </c>
      <c r="B50" s="3099"/>
      <c r="C50" s="3104" t="s">
        <v>104</v>
      </c>
      <c r="D50" s="3104"/>
      <c r="E50" s="3104"/>
      <c r="F50" s="3106"/>
      <c r="G50" s="3105"/>
      <c r="H50" s="3107"/>
      <c r="I50" s="3071"/>
    </row>
    <row r="51" spans="1:9" x14ac:dyDescent="0.25">
      <c r="A51" s="3115"/>
      <c r="B51" s="3072"/>
      <c r="C51" s="3102" t="s">
        <v>55</v>
      </c>
      <c r="D51" s="3102"/>
      <c r="E51" s="3102"/>
      <c r="F51" s="3108" t="s">
        <v>69</v>
      </c>
      <c r="G51" s="3083"/>
      <c r="H51" s="3109" t="s">
        <v>69</v>
      </c>
      <c r="I51" s="3072" t="s">
        <v>69</v>
      </c>
    </row>
    <row r="52" spans="1:9" x14ac:dyDescent="0.25">
      <c r="A52" s="3115" t="s">
        <v>105</v>
      </c>
      <c r="B52" s="3116">
        <v>42644</v>
      </c>
      <c r="C52" s="3102" t="s">
        <v>865</v>
      </c>
      <c r="D52" s="3102"/>
      <c r="E52" s="3102"/>
      <c r="F52" s="3108"/>
      <c r="G52" s="3083">
        <v>27.278225806451612</v>
      </c>
      <c r="H52" s="3109"/>
      <c r="I52" s="3072">
        <v>13530</v>
      </c>
    </row>
    <row r="53" spans="1:9" x14ac:dyDescent="0.25">
      <c r="A53" s="3115"/>
      <c r="B53" s="3116"/>
      <c r="C53" s="3102"/>
      <c r="D53" s="3102"/>
      <c r="E53" s="3102"/>
      <c r="F53" s="3108"/>
      <c r="G53" s="3083"/>
      <c r="H53" s="3109"/>
      <c r="I53" s="3072"/>
    </row>
    <row r="54" spans="1:9" x14ac:dyDescent="0.25">
      <c r="A54" s="3115"/>
      <c r="B54" s="3072"/>
      <c r="C54" s="3070" t="s">
        <v>111</v>
      </c>
      <c r="D54" s="3070"/>
      <c r="E54" s="3070"/>
      <c r="F54" s="3100"/>
      <c r="G54" s="3117">
        <v>27.278225806451612</v>
      </c>
      <c r="H54" s="3118"/>
      <c r="I54" s="3096">
        <v>13530</v>
      </c>
    </row>
    <row r="55" spans="1:9" x14ac:dyDescent="0.25">
      <c r="A55" s="3071"/>
      <c r="B55" s="3071"/>
      <c r="C55" s="3106"/>
      <c r="D55" s="3105"/>
      <c r="E55" s="3107"/>
      <c r="F55" s="3106"/>
      <c r="G55" s="3105"/>
      <c r="H55" s="3107"/>
      <c r="I55" s="3071"/>
    </row>
    <row r="56" spans="1:9" x14ac:dyDescent="0.25">
      <c r="A56" s="3071" t="s">
        <v>46</v>
      </c>
      <c r="B56" s="3119" t="s">
        <v>112</v>
      </c>
      <c r="C56" s="3120" t="s">
        <v>113</v>
      </c>
      <c r="D56" s="3105"/>
      <c r="E56" s="3107"/>
      <c r="F56" s="3106" t="s">
        <v>114</v>
      </c>
      <c r="G56" s="3105"/>
      <c r="H56" s="3107"/>
      <c r="I56" s="3071"/>
    </row>
    <row r="57" spans="1:9" x14ac:dyDescent="0.25">
      <c r="A57" s="3115"/>
      <c r="B57" s="3116"/>
      <c r="C57" s="3108"/>
      <c r="D57" s="3102"/>
      <c r="E57" s="3109"/>
      <c r="F57" s="3100"/>
      <c r="G57" s="3083"/>
      <c r="H57" s="3118"/>
      <c r="I57" s="3072"/>
    </row>
    <row r="58" spans="1:9" x14ac:dyDescent="0.25">
      <c r="A58" s="3121"/>
      <c r="B58" s="3088"/>
      <c r="C58" s="3122" t="s">
        <v>111</v>
      </c>
      <c r="D58" s="3111"/>
      <c r="E58" s="3112"/>
      <c r="F58" s="3122"/>
      <c r="G58" s="3111">
        <v>0</v>
      </c>
      <c r="H58" s="3112"/>
      <c r="I58" s="3088">
        <v>0</v>
      </c>
    </row>
    <row r="59" spans="1:9" x14ac:dyDescent="0.25">
      <c r="A59" s="3069" t="s">
        <v>866</v>
      </c>
      <c r="B59" s="3069"/>
      <c r="C59" s="3069"/>
      <c r="D59" s="3069" t="s">
        <v>116</v>
      </c>
      <c r="E59" s="3069"/>
      <c r="F59" s="3069" t="s">
        <v>117</v>
      </c>
      <c r="G59" s="3069"/>
      <c r="H59" s="3069" t="s">
        <v>118</v>
      </c>
      <c r="I59" s="3069" t="s">
        <v>867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selection activeCell="M31" sqref="M31"/>
    </sheetView>
  </sheetViews>
  <sheetFormatPr defaultRowHeight="15" x14ac:dyDescent="0.25"/>
  <cols>
    <col min="2" max="2" width="38.140625" bestFit="1" customWidth="1"/>
    <col min="9" max="9" width="18" bestFit="1" customWidth="1"/>
  </cols>
  <sheetData>
    <row r="1" spans="1:9" x14ac:dyDescent="0.25">
      <c r="A1" s="3123" t="s">
        <v>0</v>
      </c>
      <c r="B1" s="3123"/>
      <c r="C1" s="3123"/>
      <c r="D1" s="3123"/>
      <c r="E1" s="3123"/>
      <c r="F1" s="3123"/>
      <c r="G1" s="3123"/>
      <c r="H1" s="3123"/>
      <c r="I1" s="3124"/>
    </row>
    <row r="2" spans="1:9" x14ac:dyDescent="0.25">
      <c r="A2" s="3123" t="s">
        <v>1</v>
      </c>
      <c r="B2" s="3123"/>
      <c r="C2" s="3123"/>
      <c r="D2" s="3123"/>
      <c r="E2" s="3123"/>
      <c r="F2" s="3123"/>
      <c r="G2" s="3123"/>
      <c r="H2" s="3123"/>
      <c r="I2" s="3125"/>
    </row>
    <row r="3" spans="1:9" x14ac:dyDescent="0.25">
      <c r="A3" s="3123" t="s">
        <v>2</v>
      </c>
      <c r="B3" s="3123"/>
      <c r="C3" s="3123"/>
      <c r="D3" s="3123"/>
      <c r="E3" s="3123"/>
      <c r="F3" s="3123"/>
      <c r="G3" s="3123"/>
      <c r="H3" s="3123"/>
      <c r="I3" s="3124"/>
    </row>
    <row r="4" spans="1:9" x14ac:dyDescent="0.25">
      <c r="A4" s="3123" t="s">
        <v>171</v>
      </c>
      <c r="B4" s="3123"/>
      <c r="C4" s="3123"/>
      <c r="D4" s="3123"/>
      <c r="E4" s="3123"/>
      <c r="F4" s="3123"/>
      <c r="G4" s="3123"/>
      <c r="H4" s="3123"/>
      <c r="I4" s="3124"/>
    </row>
    <row r="5" spans="1:9" x14ac:dyDescent="0.25">
      <c r="A5" s="3123" t="s">
        <v>4</v>
      </c>
      <c r="B5" s="3124"/>
      <c r="C5" s="3124"/>
      <c r="D5" s="3124"/>
      <c r="E5" s="3124"/>
      <c r="F5" s="3124"/>
      <c r="G5" s="3124"/>
      <c r="H5" s="3124"/>
      <c r="I5" s="3124"/>
    </row>
    <row r="6" spans="1:9" x14ac:dyDescent="0.25">
      <c r="A6" s="3123" t="s">
        <v>868</v>
      </c>
      <c r="B6" s="3124"/>
      <c r="C6" s="3124"/>
      <c r="D6" s="3124"/>
      <c r="E6" s="3123"/>
      <c r="F6" s="3123"/>
      <c r="G6" s="3124"/>
      <c r="H6" s="3124"/>
      <c r="I6" s="3124"/>
    </row>
    <row r="7" spans="1:9" x14ac:dyDescent="0.25">
      <c r="A7" s="3124" t="s">
        <v>869</v>
      </c>
      <c r="B7" s="3124"/>
      <c r="C7" s="3124"/>
      <c r="D7" s="3124"/>
      <c r="E7" s="3124"/>
      <c r="F7" s="3124"/>
      <c r="G7" s="3124"/>
      <c r="H7" s="3124"/>
      <c r="I7" s="3124"/>
    </row>
    <row r="8" spans="1:9" x14ac:dyDescent="0.25">
      <c r="A8" s="3124" t="s">
        <v>870</v>
      </c>
      <c r="B8" s="3124"/>
      <c r="C8" s="3124"/>
      <c r="D8" s="3124"/>
      <c r="E8" s="3123"/>
      <c r="F8" s="3124"/>
      <c r="G8" s="3124"/>
      <c r="H8" s="3124"/>
      <c r="I8" s="3124"/>
    </row>
    <row r="9" spans="1:9" x14ac:dyDescent="0.25">
      <c r="A9" s="3124" t="s">
        <v>175</v>
      </c>
      <c r="B9" s="3124"/>
      <c r="C9" s="3124"/>
      <c r="D9" s="3124"/>
      <c r="E9" s="3124"/>
      <c r="F9" s="3124"/>
      <c r="G9" s="3124"/>
      <c r="H9" s="3124"/>
      <c r="I9" s="3124"/>
    </row>
    <row r="10" spans="1:9" x14ac:dyDescent="0.25">
      <c r="A10" s="3123" t="s">
        <v>9</v>
      </c>
      <c r="B10" s="3123"/>
      <c r="C10" s="3123"/>
      <c r="D10" s="3123"/>
      <c r="E10" s="3123"/>
      <c r="F10" s="3123"/>
      <c r="G10" s="3123"/>
      <c r="H10" s="3123"/>
      <c r="I10" s="3123"/>
    </row>
    <row r="11" spans="1:9" x14ac:dyDescent="0.25">
      <c r="A11" s="3123" t="s">
        <v>10</v>
      </c>
      <c r="B11" s="3123"/>
      <c r="C11" s="3123"/>
      <c r="D11" s="3123"/>
      <c r="E11" s="3123"/>
      <c r="F11" s="3123"/>
      <c r="G11" s="3123"/>
      <c r="H11" s="3123"/>
      <c r="I11" s="3123"/>
    </row>
    <row r="12" spans="1:9" x14ac:dyDescent="0.25">
      <c r="A12" s="3126" t="s">
        <v>126</v>
      </c>
      <c r="B12" s="3123"/>
      <c r="C12" s="3123"/>
      <c r="D12" s="3123"/>
      <c r="E12" s="3123"/>
      <c r="F12" s="3123"/>
      <c r="G12" s="3123"/>
      <c r="H12" s="3123"/>
      <c r="I12" s="3123"/>
    </row>
    <row r="13" spans="1:9" x14ac:dyDescent="0.25">
      <c r="A13" s="3127" t="s">
        <v>12</v>
      </c>
      <c r="B13" s="3128" t="s">
        <v>13</v>
      </c>
      <c r="C13" s="3128" t="s">
        <v>14</v>
      </c>
      <c r="D13" s="3128" t="s">
        <v>15</v>
      </c>
      <c r="E13" s="3128" t="s">
        <v>16</v>
      </c>
      <c r="F13" s="3128" t="s">
        <v>17</v>
      </c>
      <c r="G13" s="3128" t="s">
        <v>18</v>
      </c>
      <c r="H13" s="3128" t="s">
        <v>15</v>
      </c>
      <c r="I13" s="3128" t="s">
        <v>19</v>
      </c>
    </row>
    <row r="14" spans="1:9" x14ac:dyDescent="0.25">
      <c r="A14" s="3129" t="s">
        <v>20</v>
      </c>
      <c r="B14" s="3130"/>
      <c r="C14" s="3130" t="s">
        <v>871</v>
      </c>
      <c r="D14" s="3130" t="s">
        <v>22</v>
      </c>
      <c r="E14" s="3130" t="s">
        <v>23</v>
      </c>
      <c r="F14" s="3130" t="s">
        <v>23</v>
      </c>
      <c r="G14" s="3130" t="s">
        <v>24</v>
      </c>
      <c r="H14" s="3130" t="s">
        <v>25</v>
      </c>
      <c r="I14" s="3130" t="s">
        <v>129</v>
      </c>
    </row>
    <row r="15" spans="1:9" x14ac:dyDescent="0.25">
      <c r="A15" s="3129"/>
      <c r="B15" s="3130"/>
      <c r="C15" s="3130" t="s">
        <v>27</v>
      </c>
      <c r="D15" s="3130" t="s">
        <v>28</v>
      </c>
      <c r="E15" s="3130"/>
      <c r="F15" s="3130"/>
      <c r="G15" s="3130" t="s">
        <v>29</v>
      </c>
      <c r="H15" s="3130" t="s">
        <v>30</v>
      </c>
      <c r="I15" s="3130" t="s">
        <v>131</v>
      </c>
    </row>
    <row r="16" spans="1:9" x14ac:dyDescent="0.25">
      <c r="A16" s="3129"/>
      <c r="B16" s="3130"/>
      <c r="C16" s="3130" t="s">
        <v>32</v>
      </c>
      <c r="D16" s="3130" t="s">
        <v>33</v>
      </c>
      <c r="E16" s="3130" t="s">
        <v>33</v>
      </c>
      <c r="F16" s="3130" t="s">
        <v>33</v>
      </c>
      <c r="G16" s="3130" t="s">
        <v>33</v>
      </c>
      <c r="H16" s="3130" t="s">
        <v>33</v>
      </c>
      <c r="I16" s="3130" t="s">
        <v>30</v>
      </c>
    </row>
    <row r="17" spans="1:9" x14ac:dyDescent="0.25">
      <c r="A17" s="3131">
        <v>1</v>
      </c>
      <c r="B17" s="3132">
        <v>2</v>
      </c>
      <c r="C17" s="3131">
        <v>3</v>
      </c>
      <c r="D17" s="3132">
        <v>4</v>
      </c>
      <c r="E17" s="3131">
        <v>5</v>
      </c>
      <c r="F17" s="3132">
        <v>6</v>
      </c>
      <c r="G17" s="3133">
        <v>7</v>
      </c>
      <c r="H17" s="3128">
        <v>8</v>
      </c>
      <c r="I17" s="3128">
        <v>9</v>
      </c>
    </row>
    <row r="18" spans="1:9" x14ac:dyDescent="0.25">
      <c r="A18" s="3137">
        <v>1</v>
      </c>
      <c r="B18" s="3138" t="s">
        <v>596</v>
      </c>
      <c r="C18" s="3137">
        <v>7.56</v>
      </c>
      <c r="D18" s="3139">
        <v>3877.28</v>
      </c>
      <c r="E18" s="3140">
        <v>432708.48</v>
      </c>
      <c r="F18" s="3137">
        <v>415637.99</v>
      </c>
      <c r="G18" s="3141">
        <v>432708.48</v>
      </c>
      <c r="H18" s="3139">
        <v>-13193.209999999963</v>
      </c>
      <c r="I18" s="3139">
        <v>-13193.209999999963</v>
      </c>
    </row>
    <row r="19" spans="1:9" x14ac:dyDescent="0.25">
      <c r="A19" s="3129" t="s">
        <v>36</v>
      </c>
      <c r="B19" s="3142" t="s">
        <v>37</v>
      </c>
      <c r="C19" s="3143">
        <v>2.62</v>
      </c>
      <c r="D19" s="3144"/>
      <c r="E19" s="3145">
        <v>142793.7984</v>
      </c>
      <c r="F19" s="3146">
        <v>137160.5367</v>
      </c>
      <c r="G19" s="3146">
        <v>142793.7984</v>
      </c>
      <c r="H19" s="3147"/>
      <c r="I19" s="3148"/>
    </row>
    <row r="20" spans="1:9" x14ac:dyDescent="0.25">
      <c r="A20" s="3149" t="s">
        <v>38</v>
      </c>
      <c r="B20" s="3128" t="s">
        <v>39</v>
      </c>
      <c r="C20" s="3150">
        <v>1.33</v>
      </c>
      <c r="D20" s="3144"/>
      <c r="E20" s="3151">
        <v>73560.441600000006</v>
      </c>
      <c r="F20" s="3152">
        <v>70658.458299999998</v>
      </c>
      <c r="G20" s="3153">
        <v>73560.441600000006</v>
      </c>
      <c r="H20" s="3154"/>
      <c r="I20" s="3144"/>
    </row>
    <row r="21" spans="1:9" x14ac:dyDescent="0.25">
      <c r="A21" s="3149" t="s">
        <v>40</v>
      </c>
      <c r="B21" s="3128" t="s">
        <v>41</v>
      </c>
      <c r="C21" s="3152">
        <v>1.22</v>
      </c>
      <c r="D21" s="3155"/>
      <c r="E21" s="3156">
        <v>64906.27199999999</v>
      </c>
      <c r="F21" s="3157">
        <v>62345.698499999999</v>
      </c>
      <c r="G21" s="3157">
        <v>64906.27199999999</v>
      </c>
      <c r="H21" s="3155"/>
      <c r="I21" s="3158"/>
    </row>
    <row r="22" spans="1:9" x14ac:dyDescent="0.25">
      <c r="A22" s="3149" t="s">
        <v>42</v>
      </c>
      <c r="B22" s="3128" t="s">
        <v>43</v>
      </c>
      <c r="C22" s="3150">
        <v>2.39</v>
      </c>
      <c r="D22" s="3144"/>
      <c r="E22" s="3159">
        <v>129812.54399999998</v>
      </c>
      <c r="F22" s="3153">
        <v>124691.397</v>
      </c>
      <c r="G22" s="3153">
        <v>129812.54399999998</v>
      </c>
      <c r="H22" s="3155"/>
      <c r="I22" s="3144"/>
    </row>
    <row r="23" spans="1:9" x14ac:dyDescent="0.25">
      <c r="A23" s="3149" t="s">
        <v>44</v>
      </c>
      <c r="B23" s="3128" t="s">
        <v>45</v>
      </c>
      <c r="C23" s="3150">
        <v>0.37209999999999999</v>
      </c>
      <c r="D23" s="3144"/>
      <c r="E23" s="3152">
        <v>21635.423999999999</v>
      </c>
      <c r="F23" s="3152">
        <v>20781.8995</v>
      </c>
      <c r="G23" s="3144">
        <v>21635.423999999999</v>
      </c>
      <c r="H23" s="3147"/>
      <c r="I23" s="3144"/>
    </row>
    <row r="24" spans="1:9" x14ac:dyDescent="0.25">
      <c r="A24" s="3160" t="s">
        <v>46</v>
      </c>
      <c r="B24" s="3161" t="s">
        <v>47</v>
      </c>
      <c r="C24" s="3162">
        <v>2.98</v>
      </c>
      <c r="D24" s="3163">
        <v>-17347.060000000001</v>
      </c>
      <c r="E24" s="3162">
        <v>168611.4</v>
      </c>
      <c r="F24" s="3162">
        <v>166212.20000000001</v>
      </c>
      <c r="G24" s="3163">
        <v>168611.4</v>
      </c>
      <c r="H24" s="3139">
        <v>-19746.25999999998</v>
      </c>
      <c r="I24" s="3163">
        <v>-19746.25999999998</v>
      </c>
    </row>
    <row r="25" spans="1:9" x14ac:dyDescent="0.25">
      <c r="A25" s="3164" t="s">
        <v>48</v>
      </c>
      <c r="B25" s="3138" t="s">
        <v>199</v>
      </c>
      <c r="C25" s="3165">
        <v>1.65</v>
      </c>
      <c r="D25" s="3166">
        <v>36045.82</v>
      </c>
      <c r="E25" s="3167">
        <v>93242.76</v>
      </c>
      <c r="F25" s="3168">
        <v>91741.440000000002</v>
      </c>
      <c r="G25" s="3168">
        <v>78523.13</v>
      </c>
      <c r="H25" s="3166">
        <v>49264.130000000005</v>
      </c>
      <c r="I25" s="3166"/>
    </row>
    <row r="26" spans="1:9" x14ac:dyDescent="0.25">
      <c r="A26" s="3167" t="s">
        <v>52</v>
      </c>
      <c r="B26" s="3165" t="s">
        <v>140</v>
      </c>
      <c r="C26" s="3134"/>
      <c r="D26" s="3136"/>
      <c r="E26" s="3169"/>
      <c r="F26" s="3135"/>
      <c r="G26" s="3170"/>
      <c r="H26" s="3136"/>
      <c r="I26" s="3171"/>
    </row>
    <row r="27" spans="1:9" x14ac:dyDescent="0.25">
      <c r="A27" s="3164"/>
      <c r="B27" s="3137" t="s">
        <v>872</v>
      </c>
      <c r="C27" s="3141"/>
      <c r="D27" s="3139">
        <v>186691.23</v>
      </c>
      <c r="E27" s="3140">
        <v>0</v>
      </c>
      <c r="F27" s="3138">
        <v>1123.5</v>
      </c>
      <c r="G27" s="3140">
        <v>166352.16</v>
      </c>
      <c r="H27" s="3139">
        <v>21462.570000000007</v>
      </c>
      <c r="I27" s="3172"/>
    </row>
    <row r="28" spans="1:9" x14ac:dyDescent="0.25">
      <c r="A28" s="3129"/>
      <c r="B28" s="3142" t="s">
        <v>55</v>
      </c>
      <c r="C28" s="3173"/>
      <c r="D28" s="3154"/>
      <c r="E28" s="3174"/>
      <c r="F28" s="3132"/>
      <c r="G28" s="3142"/>
      <c r="H28" s="3154"/>
      <c r="I28" s="3148"/>
    </row>
    <row r="29" spans="1:9" x14ac:dyDescent="0.25">
      <c r="A29" s="3175"/>
      <c r="B29" s="3132" t="s">
        <v>50</v>
      </c>
      <c r="C29" s="3157"/>
      <c r="D29" s="3155">
        <v>0</v>
      </c>
      <c r="E29" s="3140">
        <v>0</v>
      </c>
      <c r="F29" s="3138">
        <v>1123.5</v>
      </c>
      <c r="G29" s="3132">
        <v>166352.16</v>
      </c>
      <c r="H29" s="3155" t="s">
        <v>69</v>
      </c>
      <c r="I29" s="3158"/>
    </row>
    <row r="30" spans="1:9" x14ac:dyDescent="0.25">
      <c r="A30" s="3123" t="s">
        <v>56</v>
      </c>
      <c r="B30" s="3123"/>
      <c r="C30" s="3123"/>
      <c r="D30" s="3123"/>
      <c r="E30" s="3123"/>
      <c r="F30" s="3123"/>
      <c r="G30" s="3124"/>
      <c r="H30" s="3124"/>
      <c r="I30" s="3124"/>
    </row>
    <row r="31" spans="1:9" x14ac:dyDescent="0.25">
      <c r="A31" s="3169" t="s">
        <v>57</v>
      </c>
      <c r="B31" s="3134" t="s">
        <v>58</v>
      </c>
      <c r="C31" s="3150" t="s">
        <v>492</v>
      </c>
      <c r="D31" s="3128" t="s">
        <v>60</v>
      </c>
      <c r="E31" s="3128" t="s">
        <v>61</v>
      </c>
      <c r="F31" s="3128" t="s">
        <v>59</v>
      </c>
      <c r="G31" s="3127"/>
      <c r="H31" s="3133" t="s">
        <v>184</v>
      </c>
      <c r="I31" s="3127"/>
    </row>
    <row r="32" spans="1:9" x14ac:dyDescent="0.25">
      <c r="A32" s="3173"/>
      <c r="B32" s="3165"/>
      <c r="C32" s="3143" t="s">
        <v>64</v>
      </c>
      <c r="D32" s="3142" t="s">
        <v>23</v>
      </c>
      <c r="E32" s="3142" t="s">
        <v>314</v>
      </c>
      <c r="F32" s="3176" t="s">
        <v>30</v>
      </c>
      <c r="G32" s="3177"/>
      <c r="H32" s="3178"/>
      <c r="I32" s="3179"/>
    </row>
    <row r="33" spans="1:9" x14ac:dyDescent="0.25">
      <c r="A33" s="3180"/>
      <c r="B33" s="3137" t="s">
        <v>66</v>
      </c>
      <c r="C33" s="3147">
        <v>7191</v>
      </c>
      <c r="D33" s="3142">
        <v>10950</v>
      </c>
      <c r="E33" s="3145">
        <v>1642.5</v>
      </c>
      <c r="F33" s="3181">
        <v>16498.5</v>
      </c>
      <c r="G33" s="3181"/>
      <c r="H33" s="3145">
        <v>16498.5</v>
      </c>
      <c r="I33" s="3179"/>
    </row>
    <row r="34" spans="1:9" x14ac:dyDescent="0.25">
      <c r="A34" s="3173"/>
      <c r="B34" s="3126"/>
      <c r="C34" s="3159"/>
      <c r="D34" s="3173"/>
      <c r="E34" s="3159"/>
      <c r="F34" s="3182"/>
      <c r="G34" s="3182"/>
      <c r="H34" s="3159"/>
      <c r="I34" s="3173"/>
    </row>
    <row r="35" spans="1:9" x14ac:dyDescent="0.25">
      <c r="A35" s="3126" t="s">
        <v>67</v>
      </c>
      <c r="B35" s="3126"/>
      <c r="C35" s="3126"/>
      <c r="D35" s="3183"/>
      <c r="E35" s="3126"/>
      <c r="F35" s="3126"/>
      <c r="G35" s="3126"/>
      <c r="H35" s="3126"/>
      <c r="I35" s="3126"/>
    </row>
    <row r="36" spans="1:9" x14ac:dyDescent="0.25">
      <c r="A36" s="3123" t="s">
        <v>68</v>
      </c>
      <c r="B36" s="3123"/>
      <c r="C36" s="3123"/>
      <c r="D36" s="3123"/>
      <c r="E36" s="3123"/>
      <c r="F36" s="3184"/>
      <c r="G36" s="3123"/>
      <c r="H36" s="3123"/>
      <c r="I36" s="3123"/>
    </row>
    <row r="37" spans="1:9" x14ac:dyDescent="0.25">
      <c r="A37" s="3127" t="s">
        <v>69</v>
      </c>
      <c r="B37" s="3134" t="s">
        <v>70</v>
      </c>
      <c r="C37" s="3128" t="s">
        <v>71</v>
      </c>
      <c r="D37" s="3133" t="s">
        <v>72</v>
      </c>
      <c r="E37" s="3128" t="s">
        <v>73</v>
      </c>
      <c r="F37" s="3133" t="s">
        <v>74</v>
      </c>
      <c r="G37" s="3128" t="s">
        <v>75</v>
      </c>
      <c r="H37" s="3133" t="s">
        <v>76</v>
      </c>
      <c r="I37" s="3128" t="s">
        <v>873</v>
      </c>
    </row>
    <row r="38" spans="1:9" x14ac:dyDescent="0.25">
      <c r="A38" s="3129"/>
      <c r="B38" s="3165" t="s">
        <v>77</v>
      </c>
      <c r="C38" s="3130" t="s">
        <v>78</v>
      </c>
      <c r="D38" s="3173" t="s">
        <v>79</v>
      </c>
      <c r="E38" s="3130" t="s">
        <v>80</v>
      </c>
      <c r="F38" s="3173" t="s">
        <v>81</v>
      </c>
      <c r="G38" s="3130" t="s">
        <v>82</v>
      </c>
      <c r="H38" s="3173" t="s">
        <v>83</v>
      </c>
      <c r="I38" s="3130" t="s">
        <v>84</v>
      </c>
    </row>
    <row r="39" spans="1:9" x14ac:dyDescent="0.25">
      <c r="A39" s="3129"/>
      <c r="B39" s="3185"/>
      <c r="C39" s="3130"/>
      <c r="D39" s="3173"/>
      <c r="E39" s="3130"/>
      <c r="F39" s="3173" t="s">
        <v>85</v>
      </c>
      <c r="G39" s="3130" t="s">
        <v>86</v>
      </c>
      <c r="H39" s="3173"/>
      <c r="I39" s="3130" t="s">
        <v>220</v>
      </c>
    </row>
    <row r="40" spans="1:9" x14ac:dyDescent="0.25">
      <c r="A40" s="3127">
        <v>1</v>
      </c>
      <c r="B40" s="3128" t="s">
        <v>300</v>
      </c>
      <c r="C40" s="3169">
        <v>0</v>
      </c>
      <c r="D40" s="3128">
        <v>-669.82</v>
      </c>
      <c r="E40" s="3133">
        <v>0</v>
      </c>
      <c r="F40" s="3150">
        <v>262.39999999999998</v>
      </c>
      <c r="G40" s="3128">
        <v>0</v>
      </c>
      <c r="H40" s="3133">
        <v>-407.42000000000007</v>
      </c>
      <c r="I40" s="3128">
        <v>-407.42000000000007</v>
      </c>
    </row>
    <row r="41" spans="1:9" x14ac:dyDescent="0.25">
      <c r="A41" s="3179"/>
      <c r="B41" s="3142" t="s">
        <v>874</v>
      </c>
      <c r="C41" s="3140"/>
      <c r="D41" s="3142"/>
      <c r="E41" s="3180"/>
      <c r="F41" s="3143"/>
      <c r="G41" s="3142"/>
      <c r="H41" s="3180"/>
      <c r="I41" s="3142"/>
    </row>
    <row r="42" spans="1:9" x14ac:dyDescent="0.25">
      <c r="A42" s="3175">
        <v>2</v>
      </c>
      <c r="B42" s="3132" t="s">
        <v>88</v>
      </c>
      <c r="C42" s="3161">
        <v>25.1</v>
      </c>
      <c r="D42" s="3129">
        <v>-116763.65</v>
      </c>
      <c r="E42" s="3186">
        <v>529923.78</v>
      </c>
      <c r="F42" s="3132">
        <v>524048.58</v>
      </c>
      <c r="G42" s="3173">
        <v>529923.78</v>
      </c>
      <c r="H42" s="3130">
        <v>-122638.84999999998</v>
      </c>
      <c r="I42" s="3129">
        <v>-122638.84999999998</v>
      </c>
    </row>
    <row r="43" spans="1:9" x14ac:dyDescent="0.25">
      <c r="A43" s="3175">
        <v>3</v>
      </c>
      <c r="B43" s="3132" t="s">
        <v>91</v>
      </c>
      <c r="C43" s="3187">
        <v>49.228999999999999</v>
      </c>
      <c r="D43" s="3132">
        <v>-429343.55</v>
      </c>
      <c r="E43" s="3131">
        <v>1395599.25</v>
      </c>
      <c r="F43" s="3132">
        <v>1494992.37</v>
      </c>
      <c r="G43" s="3174">
        <v>1395599.25</v>
      </c>
      <c r="H43" s="3132">
        <v>-329950.42999999993</v>
      </c>
      <c r="I43" s="3132">
        <v>-329950.42999999993</v>
      </c>
    </row>
    <row r="44" spans="1:9" x14ac:dyDescent="0.25">
      <c r="A44" s="3123" t="s">
        <v>92</v>
      </c>
      <c r="B44" s="3123"/>
      <c r="C44" s="3123"/>
      <c r="D44" s="3123"/>
      <c r="E44" s="3123"/>
      <c r="F44" s="3123"/>
      <c r="G44" s="3123"/>
      <c r="H44" s="3123"/>
      <c r="I44" s="3123"/>
    </row>
    <row r="45" spans="1:9" x14ac:dyDescent="0.25">
      <c r="A45" s="3126" t="s">
        <v>93</v>
      </c>
      <c r="B45" s="3123"/>
      <c r="C45" s="3123"/>
      <c r="D45" s="3123"/>
      <c r="E45" s="3123"/>
      <c r="F45" s="3123"/>
      <c r="G45" s="3123"/>
      <c r="H45" s="3123"/>
      <c r="I45" s="3123"/>
    </row>
    <row r="46" spans="1:9" x14ac:dyDescent="0.25">
      <c r="A46" s="3133" t="s">
        <v>12</v>
      </c>
      <c r="B46" s="3128" t="s">
        <v>94</v>
      </c>
      <c r="C46" s="3133" t="s">
        <v>95</v>
      </c>
      <c r="D46" s="3133"/>
      <c r="E46" s="3133"/>
      <c r="F46" s="3150" t="s">
        <v>162</v>
      </c>
      <c r="G46" s="3133"/>
      <c r="H46" s="3127"/>
      <c r="I46" s="3128" t="s">
        <v>97</v>
      </c>
    </row>
    <row r="47" spans="1:9" x14ac:dyDescent="0.25">
      <c r="A47" s="3173" t="s">
        <v>98</v>
      </c>
      <c r="B47" s="3130" t="s">
        <v>99</v>
      </c>
      <c r="C47" s="3173"/>
      <c r="D47" s="3173"/>
      <c r="E47" s="3173"/>
      <c r="F47" s="3185" t="s">
        <v>766</v>
      </c>
      <c r="G47" s="3173"/>
      <c r="H47" s="3129"/>
      <c r="I47" s="3130" t="s">
        <v>101</v>
      </c>
    </row>
    <row r="48" spans="1:9" x14ac:dyDescent="0.25">
      <c r="A48" s="3173"/>
      <c r="B48" s="3142"/>
      <c r="C48" s="3173"/>
      <c r="D48" s="3173"/>
      <c r="E48" s="3173"/>
      <c r="F48" s="3185" t="s">
        <v>242</v>
      </c>
      <c r="G48" s="3173"/>
      <c r="H48" s="3129"/>
      <c r="I48" s="3130"/>
    </row>
    <row r="49" spans="1:9" x14ac:dyDescent="0.25">
      <c r="A49" s="3188" t="s">
        <v>103</v>
      </c>
      <c r="B49" s="3168"/>
      <c r="C49" s="3169" t="s">
        <v>622</v>
      </c>
      <c r="D49" s="3169"/>
      <c r="E49" s="3169"/>
      <c r="F49" s="3150"/>
      <c r="G49" s="3133"/>
      <c r="H49" s="3127"/>
      <c r="I49" s="3128"/>
    </row>
    <row r="50" spans="1:9" x14ac:dyDescent="0.25">
      <c r="A50" s="3189" t="s">
        <v>105</v>
      </c>
      <c r="B50" s="3190">
        <v>42474</v>
      </c>
      <c r="C50" s="3173" t="s">
        <v>875</v>
      </c>
      <c r="D50" s="3173"/>
      <c r="E50" s="3173"/>
      <c r="F50" s="3185"/>
      <c r="G50" s="3159">
        <v>0.73456499618417714</v>
      </c>
      <c r="H50" s="3129"/>
      <c r="I50" s="3130">
        <v>3465.09</v>
      </c>
    </row>
    <row r="51" spans="1:9" x14ac:dyDescent="0.25">
      <c r="A51" s="3189" t="s">
        <v>69</v>
      </c>
      <c r="B51" s="3190"/>
      <c r="C51" s="3173" t="s">
        <v>876</v>
      </c>
      <c r="D51" s="3173"/>
      <c r="E51" s="3173"/>
      <c r="F51" s="3185"/>
      <c r="G51" s="3159"/>
      <c r="H51" s="3129"/>
      <c r="I51" s="3130"/>
    </row>
    <row r="52" spans="1:9" x14ac:dyDescent="0.25">
      <c r="A52" s="3189" t="s">
        <v>38</v>
      </c>
      <c r="B52" s="3190">
        <v>42531</v>
      </c>
      <c r="C52" s="3185" t="s">
        <v>343</v>
      </c>
      <c r="D52" s="3173"/>
      <c r="E52" s="3129"/>
      <c r="F52" s="3185"/>
      <c r="G52" s="3159">
        <v>4.6637836004409401</v>
      </c>
      <c r="H52" s="3129"/>
      <c r="I52" s="3130">
        <v>22000</v>
      </c>
    </row>
    <row r="53" spans="1:9" x14ac:dyDescent="0.25">
      <c r="A53" s="3189" t="s">
        <v>40</v>
      </c>
      <c r="B53" s="3190">
        <v>42209</v>
      </c>
      <c r="C53" s="3185" t="s">
        <v>877</v>
      </c>
      <c r="D53" s="3173"/>
      <c r="E53" s="3129"/>
      <c r="F53" s="3185"/>
      <c r="G53" s="3159"/>
      <c r="H53" s="3129"/>
      <c r="I53" s="3130">
        <v>15308.49</v>
      </c>
    </row>
    <row r="54" spans="1:9" x14ac:dyDescent="0.25">
      <c r="A54" s="3189" t="s">
        <v>42</v>
      </c>
      <c r="B54" s="3190">
        <v>42528</v>
      </c>
      <c r="C54" s="3173" t="s">
        <v>878</v>
      </c>
      <c r="D54" s="3173"/>
      <c r="E54" s="3173"/>
      <c r="F54" s="3185"/>
      <c r="G54" s="3159">
        <v>2.6191851098109047</v>
      </c>
      <c r="H54" s="3129"/>
      <c r="I54" s="3130">
        <v>12355.22</v>
      </c>
    </row>
    <row r="55" spans="1:9" x14ac:dyDescent="0.25">
      <c r="A55" s="3189" t="s">
        <v>44</v>
      </c>
      <c r="B55" s="3190">
        <v>42587</v>
      </c>
      <c r="C55" s="3173" t="s">
        <v>223</v>
      </c>
      <c r="D55" s="3173"/>
      <c r="E55" s="3173"/>
      <c r="F55" s="3185"/>
      <c r="G55" s="3159">
        <v>0.19079114729076571</v>
      </c>
      <c r="H55" s="3129"/>
      <c r="I55" s="3130">
        <v>900</v>
      </c>
    </row>
    <row r="56" spans="1:9" x14ac:dyDescent="0.25">
      <c r="A56" s="3191" t="s">
        <v>249</v>
      </c>
      <c r="B56" s="3190">
        <v>42555</v>
      </c>
      <c r="C56" s="3173" t="s">
        <v>879</v>
      </c>
      <c r="D56" s="3173"/>
      <c r="E56" s="3173"/>
      <c r="F56" s="3185"/>
      <c r="G56" s="3159">
        <v>2.6611570423132367</v>
      </c>
      <c r="H56" s="3129"/>
      <c r="I56" s="3130">
        <v>12553.21</v>
      </c>
    </row>
    <row r="57" spans="1:9" x14ac:dyDescent="0.25">
      <c r="A57" s="3191" t="s">
        <v>346</v>
      </c>
      <c r="B57" s="3190">
        <v>42612</v>
      </c>
      <c r="C57" s="3173" t="s">
        <v>880</v>
      </c>
      <c r="D57" s="3173"/>
      <c r="E57" s="3173"/>
      <c r="F57" s="3185"/>
      <c r="G57" s="3159">
        <v>2.5313999830407874</v>
      </c>
      <c r="H57" s="3129"/>
      <c r="I57" s="3130">
        <v>11941.12</v>
      </c>
    </row>
    <row r="58" spans="1:9" x14ac:dyDescent="0.25">
      <c r="A58" s="3191"/>
      <c r="B58" s="3190"/>
      <c r="C58" s="3173"/>
      <c r="D58" s="3173"/>
      <c r="E58" s="3173"/>
      <c r="F58" s="3185"/>
      <c r="G58" s="3159"/>
      <c r="H58" s="3129"/>
      <c r="I58" s="3130"/>
    </row>
    <row r="59" spans="1:9" x14ac:dyDescent="0.25">
      <c r="A59" s="3189"/>
      <c r="B59" s="3130"/>
      <c r="C59" s="3126" t="s">
        <v>111</v>
      </c>
      <c r="D59" s="3126"/>
      <c r="E59" s="3126"/>
      <c r="F59" s="3165"/>
      <c r="G59" s="3192">
        <v>13.400881879080812</v>
      </c>
      <c r="H59" s="3167"/>
      <c r="I59" s="3168">
        <v>78523.13</v>
      </c>
    </row>
    <row r="60" spans="1:9" x14ac:dyDescent="0.25">
      <c r="A60" s="3127"/>
      <c r="B60" s="3128"/>
      <c r="C60" s="3150"/>
      <c r="D60" s="3133"/>
      <c r="E60" s="3127"/>
      <c r="F60" s="3150"/>
      <c r="G60" s="3133"/>
      <c r="H60" s="3127"/>
      <c r="I60" s="3128"/>
    </row>
    <row r="61" spans="1:9" x14ac:dyDescent="0.25">
      <c r="A61" s="3127" t="s">
        <v>46</v>
      </c>
      <c r="B61" s="3135" t="s">
        <v>112</v>
      </c>
      <c r="C61" s="3134" t="s">
        <v>113</v>
      </c>
      <c r="D61" s="3133"/>
      <c r="E61" s="3127"/>
      <c r="F61" s="3150" t="s">
        <v>114</v>
      </c>
      <c r="G61" s="3133"/>
      <c r="H61" s="3127"/>
      <c r="I61" s="3128"/>
    </row>
    <row r="62" spans="1:9" x14ac:dyDescent="0.25">
      <c r="A62" s="3189" t="s">
        <v>167</v>
      </c>
      <c r="B62" s="3190">
        <v>42604</v>
      </c>
      <c r="C62" s="3185" t="s">
        <v>881</v>
      </c>
      <c r="D62" s="3173"/>
      <c r="E62" s="3129"/>
      <c r="F62" s="3185"/>
      <c r="G62" s="3159">
        <v>35.265021622996692</v>
      </c>
      <c r="H62" s="3129"/>
      <c r="I62" s="3130">
        <v>166352.16</v>
      </c>
    </row>
    <row r="63" spans="1:9" x14ac:dyDescent="0.25">
      <c r="A63" s="3189"/>
      <c r="B63" s="3190"/>
      <c r="C63" s="3185"/>
      <c r="D63" s="3173"/>
      <c r="E63" s="3129"/>
      <c r="F63" s="3185"/>
      <c r="G63" s="3159"/>
      <c r="H63" s="3129"/>
      <c r="I63" s="3130"/>
    </row>
    <row r="64" spans="1:9" x14ac:dyDescent="0.25">
      <c r="A64" s="3193"/>
      <c r="B64" s="3142"/>
      <c r="C64" s="3137" t="s">
        <v>111</v>
      </c>
      <c r="D64" s="3180"/>
      <c r="E64" s="3179"/>
      <c r="F64" s="3137"/>
      <c r="G64" s="3194">
        <v>35.265021622996692</v>
      </c>
      <c r="H64" s="3164"/>
      <c r="I64" s="3138">
        <v>166352.16</v>
      </c>
    </row>
    <row r="65" spans="1:9" x14ac:dyDescent="0.25">
      <c r="A65" s="3124" t="s">
        <v>115</v>
      </c>
      <c r="B65" s="3124"/>
      <c r="C65" s="3124" t="s">
        <v>69</v>
      </c>
      <c r="D65" s="3124" t="s">
        <v>116</v>
      </c>
      <c r="E65" s="3124"/>
      <c r="F65" s="3124" t="s">
        <v>117</v>
      </c>
      <c r="G65" s="3124"/>
      <c r="H65" s="3124" t="s">
        <v>118</v>
      </c>
      <c r="I65" s="3124" t="s">
        <v>119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workbookViewId="0">
      <selection activeCell="P28" sqref="P28"/>
    </sheetView>
  </sheetViews>
  <sheetFormatPr defaultRowHeight="15" x14ac:dyDescent="0.25"/>
  <cols>
    <col min="2" max="2" width="39.5703125" bestFit="1" customWidth="1"/>
    <col min="9" max="9" width="18" bestFit="1" customWidth="1"/>
  </cols>
  <sheetData>
    <row r="1" spans="1:9" x14ac:dyDescent="0.25">
      <c r="A1" s="3195" t="s">
        <v>882</v>
      </c>
      <c r="B1" s="3195"/>
      <c r="C1" s="3196" t="s">
        <v>883</v>
      </c>
      <c r="D1" s="3196"/>
      <c r="E1" s="3196"/>
      <c r="F1" s="3196"/>
      <c r="G1" s="3196"/>
      <c r="H1" s="3196"/>
      <c r="I1" s="3195"/>
    </row>
    <row r="2" spans="1:9" x14ac:dyDescent="0.25">
      <c r="A2" s="3197" t="s">
        <v>1</v>
      </c>
      <c r="B2" s="3197"/>
      <c r="C2" s="3197"/>
      <c r="D2" s="3197"/>
      <c r="E2" s="3197"/>
      <c r="F2" s="3197"/>
      <c r="G2" s="3197"/>
      <c r="H2" s="3197"/>
      <c r="I2" s="3198"/>
    </row>
    <row r="3" spans="1:9" x14ac:dyDescent="0.25">
      <c r="A3" s="3197" t="s">
        <v>2</v>
      </c>
      <c r="B3" s="3197"/>
      <c r="C3" s="3197"/>
      <c r="D3" s="3197"/>
      <c r="E3" s="3197"/>
      <c r="F3" s="3197"/>
      <c r="G3" s="3197"/>
      <c r="H3" s="3197"/>
      <c r="I3" s="3199"/>
    </row>
    <row r="4" spans="1:9" x14ac:dyDescent="0.25">
      <c r="A4" s="3197" t="s">
        <v>171</v>
      </c>
      <c r="B4" s="3197"/>
      <c r="C4" s="3197"/>
      <c r="D4" s="3197"/>
      <c r="E4" s="3197"/>
      <c r="F4" s="3197"/>
      <c r="G4" s="3197"/>
      <c r="H4" s="3197"/>
      <c r="I4" s="3199"/>
    </row>
    <row r="5" spans="1:9" x14ac:dyDescent="0.25">
      <c r="A5" s="3197" t="s">
        <v>4</v>
      </c>
      <c r="B5" s="3199"/>
      <c r="C5" s="3199"/>
      <c r="D5" s="3199"/>
      <c r="E5" s="3199"/>
      <c r="F5" s="3199"/>
      <c r="G5" s="3199"/>
      <c r="H5" s="3199"/>
      <c r="I5" s="3199"/>
    </row>
    <row r="6" spans="1:9" x14ac:dyDescent="0.25">
      <c r="A6" s="3197" t="s">
        <v>884</v>
      </c>
      <c r="B6" s="3199"/>
      <c r="C6" s="3199"/>
      <c r="D6" s="3199"/>
      <c r="E6" s="3197"/>
      <c r="F6" s="3197"/>
      <c r="G6" s="3199"/>
      <c r="H6" s="3199"/>
      <c r="I6" s="3199"/>
    </row>
    <row r="7" spans="1:9" x14ac:dyDescent="0.25">
      <c r="A7" s="3199" t="s">
        <v>885</v>
      </c>
      <c r="B7" s="3199"/>
      <c r="C7" s="3199"/>
      <c r="D7" s="3199"/>
      <c r="E7" s="3199"/>
      <c r="F7" s="3199"/>
      <c r="G7" s="3199"/>
      <c r="H7" s="3199"/>
      <c r="I7" s="3199"/>
    </row>
    <row r="8" spans="1:9" x14ac:dyDescent="0.25">
      <c r="A8" s="3199" t="s">
        <v>886</v>
      </c>
      <c r="B8" s="3199"/>
      <c r="C8" s="3199"/>
      <c r="D8" s="3199"/>
      <c r="E8" s="3197"/>
      <c r="F8" s="3199"/>
      <c r="G8" s="3199"/>
      <c r="H8" s="3199"/>
      <c r="I8" s="3199"/>
    </row>
    <row r="9" spans="1:9" x14ac:dyDescent="0.25">
      <c r="A9" s="3199" t="s">
        <v>887</v>
      </c>
      <c r="B9" s="3199"/>
      <c r="C9" s="3199"/>
      <c r="D9" s="3199"/>
      <c r="E9" s="3199"/>
      <c r="F9" s="3199"/>
      <c r="G9" s="3199"/>
      <c r="H9" s="3199"/>
      <c r="I9" s="3199"/>
    </row>
    <row r="10" spans="1:9" x14ac:dyDescent="0.25">
      <c r="A10" s="3197" t="s">
        <v>9</v>
      </c>
      <c r="B10" s="3199"/>
      <c r="C10" s="3199"/>
      <c r="D10" s="3199"/>
      <c r="E10" s="3199"/>
      <c r="F10" s="3199"/>
      <c r="G10" s="3199"/>
      <c r="H10" s="3199"/>
      <c r="I10" s="3199"/>
    </row>
    <row r="11" spans="1:9" x14ac:dyDescent="0.25">
      <c r="A11" s="3197" t="s">
        <v>10</v>
      </c>
      <c r="B11" s="3199"/>
      <c r="C11" s="3199"/>
      <c r="D11" s="3199"/>
      <c r="E11" s="3199"/>
      <c r="F11" s="3199"/>
      <c r="G11" s="3199"/>
      <c r="H11" s="3199"/>
      <c r="I11" s="3199"/>
    </row>
    <row r="12" spans="1:9" x14ac:dyDescent="0.25">
      <c r="A12" s="3200" t="s">
        <v>11</v>
      </c>
      <c r="B12" s="3199"/>
      <c r="C12" s="3199"/>
      <c r="D12" s="3199"/>
      <c r="E12" s="3199"/>
      <c r="F12" s="3199"/>
      <c r="G12" s="3199"/>
      <c r="H12" s="3199"/>
      <c r="I12" s="3199"/>
    </row>
    <row r="13" spans="1:9" x14ac:dyDescent="0.25">
      <c r="A13" s="3201" t="s">
        <v>12</v>
      </c>
      <c r="B13" s="3201" t="s">
        <v>13</v>
      </c>
      <c r="C13" s="3201" t="s">
        <v>14</v>
      </c>
      <c r="D13" s="3201" t="s">
        <v>15</v>
      </c>
      <c r="E13" s="3201" t="s">
        <v>16</v>
      </c>
      <c r="F13" s="3201" t="s">
        <v>17</v>
      </c>
      <c r="G13" s="3201" t="s">
        <v>18</v>
      </c>
      <c r="H13" s="3201" t="s">
        <v>15</v>
      </c>
      <c r="I13" s="3201" t="s">
        <v>19</v>
      </c>
    </row>
    <row r="14" spans="1:9" x14ac:dyDescent="0.25">
      <c r="A14" s="3202" t="s">
        <v>20</v>
      </c>
      <c r="B14" s="3202"/>
      <c r="C14" s="3202" t="s">
        <v>127</v>
      </c>
      <c r="D14" s="3202" t="s">
        <v>22</v>
      </c>
      <c r="E14" s="3202" t="s">
        <v>23</v>
      </c>
      <c r="F14" s="3202" t="s">
        <v>23</v>
      </c>
      <c r="G14" s="3202" t="s">
        <v>24</v>
      </c>
      <c r="H14" s="3202" t="s">
        <v>25</v>
      </c>
      <c r="I14" s="3202" t="s">
        <v>129</v>
      </c>
    </row>
    <row r="15" spans="1:9" x14ac:dyDescent="0.25">
      <c r="A15" s="3202"/>
      <c r="B15" s="3202"/>
      <c r="C15" s="3202" t="s">
        <v>27</v>
      </c>
      <c r="D15" s="3202" t="s">
        <v>28</v>
      </c>
      <c r="E15" s="3202"/>
      <c r="F15" s="3202"/>
      <c r="G15" s="3202" t="s">
        <v>29</v>
      </c>
      <c r="H15" s="3202" t="s">
        <v>30</v>
      </c>
      <c r="I15" s="3202" t="s">
        <v>131</v>
      </c>
    </row>
    <row r="16" spans="1:9" x14ac:dyDescent="0.25">
      <c r="A16" s="3202"/>
      <c r="B16" s="3202"/>
      <c r="C16" s="3202" t="s">
        <v>32</v>
      </c>
      <c r="D16" s="3202" t="s">
        <v>33</v>
      </c>
      <c r="E16" s="3202" t="s">
        <v>33</v>
      </c>
      <c r="F16" s="3202" t="s">
        <v>33</v>
      </c>
      <c r="G16" s="3202" t="s">
        <v>33</v>
      </c>
      <c r="H16" s="3202" t="s">
        <v>33</v>
      </c>
      <c r="I16" s="3202" t="s">
        <v>34</v>
      </c>
    </row>
    <row r="17" spans="1:9" x14ac:dyDescent="0.25">
      <c r="A17" s="3203">
        <v>1</v>
      </c>
      <c r="B17" s="3204">
        <v>2</v>
      </c>
      <c r="C17" s="3205">
        <v>3</v>
      </c>
      <c r="D17" s="3204">
        <v>4</v>
      </c>
      <c r="E17" s="3205">
        <v>5</v>
      </c>
      <c r="F17" s="3203">
        <v>6</v>
      </c>
      <c r="G17" s="3204">
        <v>7</v>
      </c>
      <c r="H17" s="3201">
        <v>8</v>
      </c>
      <c r="I17" s="3201">
        <v>9</v>
      </c>
    </row>
    <row r="18" spans="1:9" x14ac:dyDescent="0.25">
      <c r="A18" s="3206">
        <v>1</v>
      </c>
      <c r="B18" s="3207" t="s">
        <v>327</v>
      </c>
      <c r="C18" s="3207">
        <v>7.56</v>
      </c>
      <c r="D18" s="3208">
        <v>-47532.62</v>
      </c>
      <c r="E18" s="3209">
        <v>462585.23</v>
      </c>
      <c r="F18" s="3210">
        <v>487787.93</v>
      </c>
      <c r="G18" s="3211">
        <v>462585.23</v>
      </c>
      <c r="H18" s="3212">
        <v>-22329.919999999984</v>
      </c>
      <c r="I18" s="3208">
        <v>-22329.919999999984</v>
      </c>
    </row>
    <row r="19" spans="1:9" x14ac:dyDescent="0.25">
      <c r="A19" s="3202" t="s">
        <v>36</v>
      </c>
      <c r="B19" s="3213" t="s">
        <v>37</v>
      </c>
      <c r="C19" s="3213">
        <v>2.62</v>
      </c>
      <c r="D19" s="3214"/>
      <c r="E19" s="3215">
        <v>143401.42129999999</v>
      </c>
      <c r="F19" s="3216">
        <v>151214.25829999999</v>
      </c>
      <c r="G19" s="3217">
        <v>143401.42129999999</v>
      </c>
      <c r="H19" s="3217"/>
      <c r="I19" s="3214"/>
    </row>
    <row r="20" spans="1:9" x14ac:dyDescent="0.25">
      <c r="A20" s="3218" t="s">
        <v>38</v>
      </c>
      <c r="B20" s="3201" t="s">
        <v>39</v>
      </c>
      <c r="C20" s="3201">
        <v>1.33</v>
      </c>
      <c r="D20" s="3219"/>
      <c r="E20" s="3220">
        <v>74013.636799999993</v>
      </c>
      <c r="F20" s="3221">
        <v>78046.068799999994</v>
      </c>
      <c r="G20" s="3225">
        <v>74013.636799999993</v>
      </c>
      <c r="H20" s="3225"/>
      <c r="I20" s="3219"/>
    </row>
    <row r="21" spans="1:9" x14ac:dyDescent="0.25">
      <c r="A21" s="3218" t="s">
        <v>40</v>
      </c>
      <c r="B21" s="3201" t="s">
        <v>41</v>
      </c>
      <c r="C21" s="3201">
        <v>1.63</v>
      </c>
      <c r="D21" s="3219"/>
      <c r="E21" s="3220">
        <v>92517.046000000002</v>
      </c>
      <c r="F21" s="3221">
        <v>97557.585999999996</v>
      </c>
      <c r="G21" s="3217">
        <v>92517.046000000002</v>
      </c>
      <c r="H21" s="3217"/>
      <c r="I21" s="3219"/>
    </row>
    <row r="22" spans="1:9" x14ac:dyDescent="0.25">
      <c r="A22" s="3218" t="s">
        <v>42</v>
      </c>
      <c r="B22" s="3201" t="s">
        <v>43</v>
      </c>
      <c r="C22" s="3201">
        <v>2.39</v>
      </c>
      <c r="D22" s="3219"/>
      <c r="E22" s="3223">
        <v>134149.71669999999</v>
      </c>
      <c r="F22" s="3224">
        <v>141458.49970000001</v>
      </c>
      <c r="G22" s="3225">
        <v>134149.71669999999</v>
      </c>
      <c r="H22" s="3225"/>
      <c r="I22" s="3219"/>
    </row>
    <row r="23" spans="1:9" x14ac:dyDescent="0.25">
      <c r="A23" s="3218" t="s">
        <v>44</v>
      </c>
      <c r="B23" s="3201" t="s">
        <v>235</v>
      </c>
      <c r="C23" s="3201">
        <v>0.3695</v>
      </c>
      <c r="D23" s="3219"/>
      <c r="E23" s="3215">
        <v>18503.409199999998</v>
      </c>
      <c r="F23" s="3216">
        <v>19511.517199999998</v>
      </c>
      <c r="G23" s="3222">
        <v>18503.409199999998</v>
      </c>
      <c r="H23" s="3222"/>
      <c r="I23" s="3219"/>
    </row>
    <row r="24" spans="1:9" x14ac:dyDescent="0.25">
      <c r="A24" s="3206" t="s">
        <v>46</v>
      </c>
      <c r="B24" s="3206" t="s">
        <v>47</v>
      </c>
      <c r="C24" s="3206">
        <v>2.98</v>
      </c>
      <c r="D24" s="3208">
        <v>-22116.62</v>
      </c>
      <c r="E24" s="3209">
        <v>168375.84</v>
      </c>
      <c r="F24" s="3210">
        <v>179469.96</v>
      </c>
      <c r="G24" s="3211">
        <v>168375.84</v>
      </c>
      <c r="H24" s="3211">
        <v>-11022.5</v>
      </c>
      <c r="I24" s="3208">
        <v>-11022.5</v>
      </c>
    </row>
    <row r="25" spans="1:9" x14ac:dyDescent="0.25">
      <c r="A25" s="3206" t="s">
        <v>48</v>
      </c>
      <c r="B25" s="3207" t="s">
        <v>49</v>
      </c>
      <c r="C25" s="3207">
        <v>1.82</v>
      </c>
      <c r="D25" s="3226">
        <v>78819.360000000001</v>
      </c>
      <c r="E25" s="3227">
        <v>102833.76</v>
      </c>
      <c r="F25" s="3227">
        <v>113315.17</v>
      </c>
      <c r="G25" s="3227">
        <v>167896.24</v>
      </c>
      <c r="H25" s="3226">
        <v>24238.290000000008</v>
      </c>
      <c r="I25" s="3211"/>
    </row>
    <row r="26" spans="1:9" x14ac:dyDescent="0.25">
      <c r="A26" s="3207"/>
      <c r="B26" s="3204" t="s">
        <v>50</v>
      </c>
      <c r="C26" s="3228"/>
      <c r="D26" s="3229"/>
      <c r="E26" s="3206"/>
      <c r="F26" s="3206">
        <v>105814.58</v>
      </c>
      <c r="G26" s="3230">
        <v>167896.24</v>
      </c>
      <c r="H26" s="3212"/>
      <c r="I26" s="3211"/>
    </row>
    <row r="27" spans="1:9" x14ac:dyDescent="0.25">
      <c r="A27" s="3207"/>
      <c r="B27" s="3204" t="s">
        <v>51</v>
      </c>
      <c r="C27" s="3228"/>
      <c r="D27" s="3226"/>
      <c r="E27" s="3227"/>
      <c r="F27" s="3227">
        <v>7500.59</v>
      </c>
      <c r="G27" s="3231"/>
      <c r="H27" s="3226"/>
      <c r="I27" s="3211"/>
    </row>
    <row r="28" spans="1:9" x14ac:dyDescent="0.25">
      <c r="A28" s="3206" t="s">
        <v>52</v>
      </c>
      <c r="B28" s="3207" t="s">
        <v>888</v>
      </c>
      <c r="C28" s="3209"/>
      <c r="D28" s="3229">
        <v>50131.61</v>
      </c>
      <c r="E28" s="3206">
        <v>0</v>
      </c>
      <c r="F28" s="3206">
        <v>0.27</v>
      </c>
      <c r="G28" s="3229">
        <v>0</v>
      </c>
      <c r="H28" s="3229">
        <v>50131.88</v>
      </c>
      <c r="I28" s="3211"/>
    </row>
    <row r="29" spans="1:9" x14ac:dyDescent="0.25">
      <c r="A29" s="3204"/>
      <c r="B29" s="3204" t="s">
        <v>50</v>
      </c>
      <c r="C29" s="3205">
        <v>0</v>
      </c>
      <c r="D29" s="3224"/>
      <c r="E29" s="3204"/>
      <c r="F29" s="3204">
        <v>0.27</v>
      </c>
      <c r="G29" s="3203">
        <v>0</v>
      </c>
      <c r="H29" s="3225"/>
      <c r="I29" s="3225"/>
    </row>
    <row r="30" spans="1:9" x14ac:dyDescent="0.25">
      <c r="A30" s="3197" t="s">
        <v>56</v>
      </c>
      <c r="B30" s="3199"/>
      <c r="C30" s="3199"/>
      <c r="D30" s="3195"/>
      <c r="E30" s="3199"/>
      <c r="F30" s="3199"/>
      <c r="G30" s="3199"/>
      <c r="H30" s="3199"/>
      <c r="I30" s="3199"/>
    </row>
    <row r="31" spans="1:9" x14ac:dyDescent="0.25">
      <c r="A31" s="3232" t="s">
        <v>57</v>
      </c>
      <c r="B31" s="3233" t="s">
        <v>58</v>
      </c>
      <c r="C31" s="3201" t="s">
        <v>62</v>
      </c>
      <c r="D31" s="3234" t="s">
        <v>60</v>
      </c>
      <c r="E31" s="3233" t="s">
        <v>61</v>
      </c>
      <c r="F31" s="3201" t="s">
        <v>62</v>
      </c>
      <c r="G31" s="3201"/>
      <c r="H31" s="3233" t="s">
        <v>184</v>
      </c>
      <c r="I31" s="3234"/>
    </row>
    <row r="32" spans="1:9" x14ac:dyDescent="0.25">
      <c r="A32" s="3202"/>
      <c r="B32" s="3235"/>
      <c r="C32" s="3213" t="s">
        <v>64</v>
      </c>
      <c r="D32" s="3236" t="s">
        <v>23</v>
      </c>
      <c r="E32" s="3237" t="s">
        <v>314</v>
      </c>
      <c r="F32" s="3213" t="s">
        <v>30</v>
      </c>
      <c r="G32" s="3213"/>
      <c r="H32" s="3237"/>
      <c r="I32" s="3236"/>
    </row>
    <row r="33" spans="1:9" x14ac:dyDescent="0.25">
      <c r="A33" s="3207"/>
      <c r="B33" s="3237" t="s">
        <v>66</v>
      </c>
      <c r="C33" s="3216">
        <v>2115</v>
      </c>
      <c r="D33" s="3204">
        <v>3750</v>
      </c>
      <c r="E33" s="3215">
        <v>562.5</v>
      </c>
      <c r="F33" s="3222">
        <v>5302.5</v>
      </c>
      <c r="G33" s="3222"/>
      <c r="H33" s="3215">
        <v>5302.5</v>
      </c>
      <c r="I33" s="3236"/>
    </row>
    <row r="34" spans="1:9" x14ac:dyDescent="0.25">
      <c r="A34" s="3200" t="s">
        <v>67</v>
      </c>
      <c r="B34" s="3200"/>
      <c r="C34" s="3200"/>
      <c r="D34" s="3238"/>
      <c r="E34" s="3200"/>
      <c r="F34" s="3200"/>
      <c r="G34" s="3200"/>
      <c r="H34" s="3200"/>
      <c r="I34" s="3200"/>
    </row>
    <row r="35" spans="1:9" x14ac:dyDescent="0.25">
      <c r="A35" s="3197" t="s">
        <v>68</v>
      </c>
      <c r="B35" s="3197"/>
      <c r="C35" s="3197"/>
      <c r="D35" s="3197"/>
      <c r="E35" s="3197"/>
      <c r="F35" s="3197"/>
      <c r="G35" s="3197"/>
      <c r="H35" s="3197"/>
      <c r="I35" s="3197"/>
    </row>
    <row r="36" spans="1:9" x14ac:dyDescent="0.25">
      <c r="A36" s="3201" t="s">
        <v>69</v>
      </c>
      <c r="B36" s="3239" t="s">
        <v>70</v>
      </c>
      <c r="C36" s="3201" t="s">
        <v>71</v>
      </c>
      <c r="D36" s="3233" t="s">
        <v>72</v>
      </c>
      <c r="E36" s="3201" t="s">
        <v>73</v>
      </c>
      <c r="F36" s="3233" t="s">
        <v>74</v>
      </c>
      <c r="G36" s="3201" t="s">
        <v>75</v>
      </c>
      <c r="H36" s="3234" t="s">
        <v>76</v>
      </c>
      <c r="I36" s="3201" t="s">
        <v>19</v>
      </c>
    </row>
    <row r="37" spans="1:9" x14ac:dyDescent="0.25">
      <c r="A37" s="3202"/>
      <c r="B37" s="3231" t="s">
        <v>77</v>
      </c>
      <c r="C37" s="3202" t="s">
        <v>78</v>
      </c>
      <c r="D37" s="3235" t="s">
        <v>79</v>
      </c>
      <c r="E37" s="3202" t="s">
        <v>80</v>
      </c>
      <c r="F37" s="3235" t="s">
        <v>81</v>
      </c>
      <c r="G37" s="3202" t="s">
        <v>82</v>
      </c>
      <c r="H37" s="3240" t="s">
        <v>83</v>
      </c>
      <c r="I37" s="3202" t="s">
        <v>84</v>
      </c>
    </row>
    <row r="38" spans="1:9" x14ac:dyDescent="0.25">
      <c r="A38" s="3202"/>
      <c r="B38" s="3241"/>
      <c r="C38" s="3202"/>
      <c r="D38" s="3235"/>
      <c r="E38" s="3202"/>
      <c r="F38" s="3235" t="s">
        <v>85</v>
      </c>
      <c r="G38" s="3213" t="s">
        <v>86</v>
      </c>
      <c r="H38" s="3236"/>
      <c r="I38" s="3213" t="s">
        <v>220</v>
      </c>
    </row>
    <row r="39" spans="1:9" x14ac:dyDescent="0.25">
      <c r="A39" s="3204">
        <v>1</v>
      </c>
      <c r="B39" s="3204" t="s">
        <v>88</v>
      </c>
      <c r="C39" s="3230">
        <v>25.1</v>
      </c>
      <c r="D39" s="3204">
        <v>-32823.019999999997</v>
      </c>
      <c r="E39" s="3242">
        <v>199313.67</v>
      </c>
      <c r="F39" s="3201">
        <v>197833.32</v>
      </c>
      <c r="G39" s="3235">
        <v>199313.67</v>
      </c>
      <c r="H39" s="3202">
        <v>-34303.369999999995</v>
      </c>
      <c r="I39" s="3240">
        <v>-34303.369999999995</v>
      </c>
    </row>
    <row r="40" spans="1:9" x14ac:dyDescent="0.25">
      <c r="A40" s="3213">
        <v>2</v>
      </c>
      <c r="B40" s="3213" t="s">
        <v>89</v>
      </c>
      <c r="C40" s="3209">
        <v>154.13460000000001</v>
      </c>
      <c r="D40" s="3204">
        <v>-97353.33</v>
      </c>
      <c r="E40" s="3205">
        <v>331168.40000000002</v>
      </c>
      <c r="F40" s="3203">
        <v>328988.83</v>
      </c>
      <c r="G40" s="3204">
        <v>331168.40000000002</v>
      </c>
      <c r="H40" s="3205">
        <v>-99532.900000000023</v>
      </c>
      <c r="I40" s="3204">
        <v>-99532.900000000023</v>
      </c>
    </row>
    <row r="41" spans="1:9" x14ac:dyDescent="0.25">
      <c r="A41" s="3243"/>
      <c r="B41" s="3199" t="s">
        <v>90</v>
      </c>
      <c r="C41" s="3244"/>
      <c r="D41" s="3201"/>
      <c r="E41" s="3195"/>
      <c r="F41" s="3243"/>
      <c r="G41" s="3195"/>
      <c r="H41" s="3243"/>
      <c r="I41" s="3201"/>
    </row>
    <row r="42" spans="1:9" x14ac:dyDescent="0.25">
      <c r="A42" s="3204">
        <v>3</v>
      </c>
      <c r="B42" s="3204" t="s">
        <v>91</v>
      </c>
      <c r="C42" s="3245">
        <v>49.228999999999999</v>
      </c>
      <c r="D42" s="3204">
        <v>-390743.9</v>
      </c>
      <c r="E42" s="3205">
        <v>1495588.95</v>
      </c>
      <c r="F42" s="3204">
        <v>1407380.85</v>
      </c>
      <c r="G42" s="3203">
        <v>1495588.95</v>
      </c>
      <c r="H42" s="3204">
        <v>-478951.99999999988</v>
      </c>
      <c r="I42" s="3204">
        <v>-478951.99999999988</v>
      </c>
    </row>
    <row r="43" spans="1:9" x14ac:dyDescent="0.25">
      <c r="A43" s="3197" t="s">
        <v>92</v>
      </c>
      <c r="B43" s="3199"/>
      <c r="C43" s="3199"/>
      <c r="D43" s="3199"/>
      <c r="E43" s="3199"/>
      <c r="F43" s="3199"/>
      <c r="G43" s="3199"/>
      <c r="H43" s="3199"/>
      <c r="I43" s="3199"/>
    </row>
    <row r="44" spans="1:9" x14ac:dyDescent="0.25">
      <c r="A44" s="3200" t="s">
        <v>93</v>
      </c>
      <c r="B44" s="3199"/>
      <c r="C44" s="3199"/>
      <c r="D44" s="3199"/>
      <c r="E44" s="3199"/>
      <c r="F44" s="3199"/>
      <c r="G44" s="3199"/>
      <c r="H44" s="3199"/>
      <c r="I44" s="3199"/>
    </row>
    <row r="45" spans="1:9" x14ac:dyDescent="0.25">
      <c r="A45" s="3246" t="s">
        <v>12</v>
      </c>
      <c r="B45" s="3201" t="s">
        <v>94</v>
      </c>
      <c r="C45" s="3233" t="s">
        <v>95</v>
      </c>
      <c r="D45" s="3233"/>
      <c r="E45" s="3233"/>
      <c r="F45" s="3246" t="s">
        <v>187</v>
      </c>
      <c r="G45" s="3233"/>
      <c r="H45" s="3234"/>
      <c r="I45" s="3201" t="s">
        <v>97</v>
      </c>
    </row>
    <row r="46" spans="1:9" x14ac:dyDescent="0.25">
      <c r="A46" s="3241" t="s">
        <v>98</v>
      </c>
      <c r="B46" s="3202" t="s">
        <v>99</v>
      </c>
      <c r="C46" s="3235"/>
      <c r="D46" s="3235"/>
      <c r="E46" s="3235"/>
      <c r="F46" s="3241" t="s">
        <v>188</v>
      </c>
      <c r="G46" s="3235"/>
      <c r="H46" s="3240"/>
      <c r="I46" s="3202" t="s">
        <v>101</v>
      </c>
    </row>
    <row r="47" spans="1:9" x14ac:dyDescent="0.25">
      <c r="A47" s="3241"/>
      <c r="B47" s="3213"/>
      <c r="C47" s="3235"/>
      <c r="D47" s="3235"/>
      <c r="E47" s="3235"/>
      <c r="F47" s="3241" t="s">
        <v>189</v>
      </c>
      <c r="G47" s="3235"/>
      <c r="H47" s="3240"/>
      <c r="I47" s="3202"/>
    </row>
    <row r="48" spans="1:9" x14ac:dyDescent="0.25">
      <c r="A48" s="3247" t="s">
        <v>103</v>
      </c>
      <c r="B48" s="3200"/>
      <c r="C48" s="3239" t="s">
        <v>622</v>
      </c>
      <c r="D48" s="3248"/>
      <c r="E48" s="3249"/>
      <c r="F48" s="3246"/>
      <c r="G48" s="3233"/>
      <c r="H48" s="3233"/>
      <c r="I48" s="3201"/>
    </row>
    <row r="49" spans="1:9" x14ac:dyDescent="0.25">
      <c r="A49" s="3250" t="s">
        <v>105</v>
      </c>
      <c r="B49" s="3251">
        <v>42398</v>
      </c>
      <c r="C49" s="3241" t="s">
        <v>889</v>
      </c>
      <c r="D49" s="3235"/>
      <c r="E49" s="3240"/>
      <c r="F49" s="3241"/>
      <c r="G49" s="3252">
        <v>0.35045765646903604</v>
      </c>
      <c r="H49" s="3253"/>
      <c r="I49" s="3202">
        <v>1700</v>
      </c>
    </row>
    <row r="50" spans="1:9" x14ac:dyDescent="0.25">
      <c r="A50" s="3250" t="s">
        <v>38</v>
      </c>
      <c r="B50" s="3251">
        <v>42362</v>
      </c>
      <c r="C50" s="3241" t="s">
        <v>890</v>
      </c>
      <c r="D50" s="3235"/>
      <c r="E50" s="3240"/>
      <c r="F50" s="3241"/>
      <c r="G50" s="3252">
        <v>13.49901047249938</v>
      </c>
      <c r="H50" s="3235"/>
      <c r="I50" s="3202">
        <v>65481</v>
      </c>
    </row>
    <row r="51" spans="1:9" x14ac:dyDescent="0.25">
      <c r="A51" s="3250"/>
      <c r="B51" s="3254"/>
      <c r="C51" s="3241" t="s">
        <v>891</v>
      </c>
      <c r="D51" s="3235"/>
      <c r="E51" s="3240"/>
      <c r="F51" s="3241"/>
      <c r="G51" s="3252"/>
      <c r="H51" s="3253"/>
      <c r="I51" s="3202"/>
    </row>
    <row r="52" spans="1:9" x14ac:dyDescent="0.25">
      <c r="A52" s="3250" t="s">
        <v>40</v>
      </c>
      <c r="B52" s="3251">
        <v>42531</v>
      </c>
      <c r="C52" s="3241" t="s">
        <v>343</v>
      </c>
      <c r="D52" s="3235"/>
      <c r="E52" s="3240"/>
      <c r="F52" s="3241"/>
      <c r="G52" s="3252">
        <v>6.3494681289684172</v>
      </c>
      <c r="H52" s="3253"/>
      <c r="I52" s="3202">
        <v>30800</v>
      </c>
    </row>
    <row r="53" spans="1:9" x14ac:dyDescent="0.25">
      <c r="A53" s="3250" t="s">
        <v>42</v>
      </c>
      <c r="B53" s="3255">
        <v>42552</v>
      </c>
      <c r="C53" s="3241" t="s">
        <v>482</v>
      </c>
      <c r="D53" s="3235"/>
      <c r="E53" s="3235"/>
      <c r="F53" s="3199"/>
      <c r="G53" s="3252">
        <v>4.3333058464583161</v>
      </c>
      <c r="H53" s="3195"/>
      <c r="I53" s="3256">
        <v>21020</v>
      </c>
    </row>
    <row r="54" spans="1:9" x14ac:dyDescent="0.25">
      <c r="A54" s="3250" t="s">
        <v>44</v>
      </c>
      <c r="B54" s="3251">
        <v>42606</v>
      </c>
      <c r="C54" s="3241" t="s">
        <v>892</v>
      </c>
      <c r="D54" s="3235"/>
      <c r="E54" s="3240"/>
      <c r="F54" s="3241"/>
      <c r="G54" s="3252">
        <v>1.8175105137296939</v>
      </c>
      <c r="H54" s="3253"/>
      <c r="I54" s="3202">
        <v>8816.3799999999992</v>
      </c>
    </row>
    <row r="55" spans="1:9" x14ac:dyDescent="0.25">
      <c r="A55" s="3250" t="s">
        <v>249</v>
      </c>
      <c r="B55" s="3251">
        <v>42500</v>
      </c>
      <c r="C55" s="3241" t="s">
        <v>890</v>
      </c>
      <c r="D55" s="3235"/>
      <c r="E55" s="3240"/>
      <c r="F55" s="3241"/>
      <c r="G55" s="3252">
        <v>8.2623196173826994</v>
      </c>
      <c r="H55" s="3253"/>
      <c r="I55" s="3202">
        <v>40078.86</v>
      </c>
    </row>
    <row r="56" spans="1:9" x14ac:dyDescent="0.25">
      <c r="A56" s="3250"/>
      <c r="B56" s="3251"/>
      <c r="C56" s="3241" t="s">
        <v>893</v>
      </c>
      <c r="D56" s="3235"/>
      <c r="E56" s="3240"/>
      <c r="F56" s="3241"/>
      <c r="G56" s="3252"/>
      <c r="H56" s="3253"/>
      <c r="I56" s="3202"/>
    </row>
    <row r="57" spans="1:9" x14ac:dyDescent="0.25">
      <c r="A57" s="3257"/>
      <c r="B57" s="3195"/>
      <c r="C57" s="3210" t="s">
        <v>111</v>
      </c>
      <c r="D57" s="3209"/>
      <c r="E57" s="3228"/>
      <c r="F57" s="3210"/>
      <c r="G57" s="3258">
        <v>35.658116172878835</v>
      </c>
      <c r="H57" s="3258"/>
      <c r="I57" s="3207">
        <v>167896.24</v>
      </c>
    </row>
    <row r="58" spans="1:9" x14ac:dyDescent="0.25">
      <c r="A58" s="3201"/>
      <c r="B58" s="3201"/>
      <c r="C58" s="3246"/>
      <c r="D58" s="3233"/>
      <c r="E58" s="3234"/>
      <c r="F58" s="3241"/>
      <c r="G58" s="3235"/>
      <c r="H58" s="3253"/>
      <c r="I58" s="3201"/>
    </row>
    <row r="59" spans="1:9" x14ac:dyDescent="0.25">
      <c r="A59" s="3201" t="s">
        <v>46</v>
      </c>
      <c r="B59" s="3232" t="s">
        <v>112</v>
      </c>
      <c r="C59" s="3239" t="s">
        <v>113</v>
      </c>
      <c r="D59" s="3233"/>
      <c r="E59" s="3234"/>
      <c r="F59" s="3246" t="s">
        <v>114</v>
      </c>
      <c r="G59" s="3233"/>
      <c r="H59" s="3234"/>
      <c r="I59" s="3201"/>
    </row>
    <row r="60" spans="1:9" x14ac:dyDescent="0.25">
      <c r="A60" s="3250" t="s">
        <v>167</v>
      </c>
      <c r="B60" s="3259"/>
      <c r="C60" s="3241"/>
      <c r="D60" s="3235"/>
      <c r="E60" s="3240"/>
      <c r="F60" s="3241"/>
      <c r="G60" s="3253">
        <v>0</v>
      </c>
      <c r="H60" s="3240"/>
      <c r="I60" s="3202"/>
    </row>
    <row r="61" spans="1:9" x14ac:dyDescent="0.25">
      <c r="A61" s="3260"/>
      <c r="B61" s="3213" t="s">
        <v>112</v>
      </c>
      <c r="C61" s="3210" t="s">
        <v>111</v>
      </c>
      <c r="D61" s="3237"/>
      <c r="E61" s="3236"/>
      <c r="F61" s="3261" t="s">
        <v>69</v>
      </c>
      <c r="G61" s="3215">
        <v>0</v>
      </c>
      <c r="H61" s="3236"/>
      <c r="I61" s="3211">
        <v>0</v>
      </c>
    </row>
    <row r="62" spans="1:9" x14ac:dyDescent="0.25">
      <c r="A62" s="3199"/>
      <c r="B62" s="3199"/>
      <c r="C62" s="3199"/>
      <c r="D62" s="3199"/>
      <c r="E62" s="3199"/>
      <c r="F62" s="3199"/>
      <c r="G62" s="3199"/>
      <c r="H62" s="3199"/>
      <c r="I62" s="3199"/>
    </row>
    <row r="63" spans="1:9" x14ac:dyDescent="0.25">
      <c r="A63" s="3199" t="s">
        <v>894</v>
      </c>
      <c r="B63" s="3199"/>
      <c r="C63" s="3199" t="s">
        <v>69</v>
      </c>
      <c r="D63" s="3199" t="s">
        <v>116</v>
      </c>
      <c r="E63" s="3199"/>
      <c r="F63" s="3199" t="s">
        <v>117</v>
      </c>
      <c r="G63" s="3199"/>
      <c r="H63" s="3199" t="s">
        <v>118</v>
      </c>
      <c r="I63" s="3199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workbookViewId="0">
      <selection activeCell="L33" sqref="L33"/>
    </sheetView>
  </sheetViews>
  <sheetFormatPr defaultRowHeight="15" x14ac:dyDescent="0.25"/>
  <cols>
    <col min="2" max="2" width="35.42578125" bestFit="1" customWidth="1"/>
    <col min="9" max="9" width="18.28515625" bestFit="1" customWidth="1"/>
  </cols>
  <sheetData>
    <row r="1" spans="1:9" x14ac:dyDescent="0.25">
      <c r="A1" s="274" t="s">
        <v>0</v>
      </c>
      <c r="B1" s="274"/>
      <c r="C1" s="274"/>
      <c r="D1" s="274"/>
      <c r="E1" s="274"/>
      <c r="F1" s="274"/>
      <c r="G1" s="274"/>
      <c r="H1" s="274"/>
      <c r="I1" s="275"/>
    </row>
    <row r="2" spans="1:9" x14ac:dyDescent="0.25">
      <c r="A2" s="274" t="s">
        <v>1</v>
      </c>
      <c r="B2" s="274"/>
      <c r="C2" s="274"/>
      <c r="D2" s="274"/>
      <c r="E2" s="274"/>
      <c r="F2" s="274"/>
      <c r="G2" s="274"/>
      <c r="H2" s="274"/>
      <c r="I2" s="276"/>
    </row>
    <row r="3" spans="1:9" x14ac:dyDescent="0.25">
      <c r="A3" s="274" t="s">
        <v>2</v>
      </c>
      <c r="B3" s="274"/>
      <c r="C3" s="274"/>
      <c r="D3" s="274"/>
      <c r="E3" s="274"/>
      <c r="F3" s="274"/>
      <c r="G3" s="274"/>
      <c r="H3" s="274"/>
      <c r="I3" s="275"/>
    </row>
    <row r="4" spans="1:9" x14ac:dyDescent="0.25">
      <c r="A4" s="274" t="s">
        <v>3</v>
      </c>
      <c r="B4" s="274"/>
      <c r="C4" s="274"/>
      <c r="D4" s="274"/>
      <c r="E4" s="274"/>
      <c r="F4" s="274"/>
      <c r="G4" s="274"/>
      <c r="H4" s="274"/>
      <c r="I4" s="275"/>
    </row>
    <row r="5" spans="1:9" x14ac:dyDescent="0.25">
      <c r="A5" s="274" t="s">
        <v>4</v>
      </c>
      <c r="B5" s="275"/>
      <c r="C5" s="275"/>
      <c r="D5" s="275"/>
      <c r="E5" s="275"/>
      <c r="F5" s="275"/>
      <c r="G5" s="275"/>
      <c r="H5" s="275"/>
      <c r="I5" s="275"/>
    </row>
    <row r="6" spans="1:9" x14ac:dyDescent="0.25">
      <c r="A6" s="275"/>
      <c r="B6" s="275"/>
      <c r="C6" s="275"/>
      <c r="D6" s="275"/>
      <c r="E6" s="275"/>
      <c r="F6" s="275"/>
      <c r="G6" s="275"/>
      <c r="H6" s="275"/>
      <c r="I6" s="275"/>
    </row>
    <row r="7" spans="1:9" x14ac:dyDescent="0.25">
      <c r="A7" s="274" t="s">
        <v>227</v>
      </c>
      <c r="B7" s="274"/>
      <c r="C7" s="274"/>
      <c r="D7" s="274"/>
      <c r="E7" s="275"/>
      <c r="F7" s="275"/>
      <c r="G7" s="275"/>
      <c r="H7" s="275"/>
      <c r="I7" s="275"/>
    </row>
    <row r="8" spans="1:9" x14ac:dyDescent="0.25">
      <c r="A8" s="275" t="s">
        <v>228</v>
      </c>
      <c r="B8" s="275"/>
      <c r="C8" s="275"/>
      <c r="D8" s="275"/>
      <c r="E8" s="275"/>
      <c r="F8" s="275"/>
      <c r="G8" s="275"/>
      <c r="H8" s="275"/>
      <c r="I8" s="275"/>
    </row>
    <row r="9" spans="1:9" x14ac:dyDescent="0.25">
      <c r="A9" s="275" t="s">
        <v>229</v>
      </c>
      <c r="B9" s="275"/>
      <c r="C9" s="275"/>
      <c r="D9" s="275"/>
      <c r="E9" s="275"/>
      <c r="F9" s="275"/>
      <c r="G9" s="275"/>
      <c r="H9" s="275"/>
      <c r="I9" s="275"/>
    </row>
    <row r="10" spans="1:9" x14ac:dyDescent="0.25">
      <c r="A10" s="275" t="s">
        <v>230</v>
      </c>
      <c r="B10" s="275"/>
      <c r="C10" s="275"/>
      <c r="D10" s="275"/>
      <c r="E10" s="275"/>
      <c r="F10" s="275"/>
      <c r="G10" s="275"/>
      <c r="H10" s="275"/>
      <c r="I10" s="275"/>
    </row>
    <row r="11" spans="1:9" x14ac:dyDescent="0.25">
      <c r="A11" s="275"/>
      <c r="B11" s="275"/>
      <c r="C11" s="275"/>
      <c r="D11" s="274" t="s">
        <v>231</v>
      </c>
      <c r="E11" s="275"/>
      <c r="F11" s="275"/>
      <c r="G11" s="273"/>
      <c r="H11" s="275"/>
      <c r="I11" s="275"/>
    </row>
    <row r="12" spans="1:9" x14ac:dyDescent="0.25">
      <c r="A12" s="274" t="s">
        <v>10</v>
      </c>
      <c r="B12" s="275"/>
      <c r="C12" s="275"/>
      <c r="D12" s="275"/>
      <c r="E12" s="275"/>
      <c r="F12" s="275"/>
      <c r="G12" s="275"/>
      <c r="H12" s="275"/>
      <c r="I12" s="275"/>
    </row>
    <row r="13" spans="1:9" x14ac:dyDescent="0.25">
      <c r="A13" s="277" t="s">
        <v>11</v>
      </c>
      <c r="B13" s="275"/>
      <c r="C13" s="275"/>
      <c r="D13" s="275"/>
      <c r="E13" s="275"/>
      <c r="F13" s="275"/>
      <c r="G13" s="275"/>
      <c r="H13" s="275"/>
      <c r="I13" s="275"/>
    </row>
    <row r="14" spans="1:9" x14ac:dyDescent="0.25">
      <c r="A14" s="275"/>
      <c r="B14" s="275"/>
      <c r="C14" s="275"/>
      <c r="D14" s="275"/>
      <c r="E14" s="275"/>
      <c r="F14" s="275"/>
      <c r="G14" s="275"/>
      <c r="H14" s="275"/>
      <c r="I14" s="275"/>
    </row>
    <row r="15" spans="1:9" x14ac:dyDescent="0.25">
      <c r="A15" s="278" t="s">
        <v>12</v>
      </c>
      <c r="B15" s="278" t="s">
        <v>13</v>
      </c>
      <c r="C15" s="278" t="s">
        <v>14</v>
      </c>
      <c r="D15" s="278" t="s">
        <v>15</v>
      </c>
      <c r="E15" s="278" t="s">
        <v>16</v>
      </c>
      <c r="F15" s="278" t="s">
        <v>17</v>
      </c>
      <c r="G15" s="278" t="s">
        <v>18</v>
      </c>
      <c r="H15" s="278" t="s">
        <v>15</v>
      </c>
      <c r="I15" s="278" t="s">
        <v>19</v>
      </c>
    </row>
    <row r="16" spans="1:9" x14ac:dyDescent="0.25">
      <c r="A16" s="279" t="s">
        <v>20</v>
      </c>
      <c r="B16" s="279"/>
      <c r="C16" s="279" t="s">
        <v>215</v>
      </c>
      <c r="D16" s="279" t="s">
        <v>22</v>
      </c>
      <c r="E16" s="279" t="s">
        <v>23</v>
      </c>
      <c r="F16" s="279" t="s">
        <v>23</v>
      </c>
      <c r="G16" s="279" t="s">
        <v>24</v>
      </c>
      <c r="H16" s="279" t="s">
        <v>25</v>
      </c>
      <c r="I16" s="279" t="s">
        <v>26</v>
      </c>
    </row>
    <row r="17" spans="1:9" x14ac:dyDescent="0.25">
      <c r="A17" s="279"/>
      <c r="B17" s="279"/>
      <c r="C17" s="279" t="s">
        <v>27</v>
      </c>
      <c r="D17" s="279" t="s">
        <v>28</v>
      </c>
      <c r="E17" s="279"/>
      <c r="F17" s="279"/>
      <c r="G17" s="279" t="s">
        <v>29</v>
      </c>
      <c r="H17" s="279" t="s">
        <v>30</v>
      </c>
      <c r="I17" s="279" t="s">
        <v>31</v>
      </c>
    </row>
    <row r="18" spans="1:9" x14ac:dyDescent="0.25">
      <c r="A18" s="279"/>
      <c r="B18" s="279"/>
      <c r="C18" s="279" t="s">
        <v>32</v>
      </c>
      <c r="D18" s="279" t="s">
        <v>33</v>
      </c>
      <c r="E18" s="279" t="s">
        <v>33</v>
      </c>
      <c r="F18" s="279" t="s">
        <v>33</v>
      </c>
      <c r="G18" s="279" t="s">
        <v>33</v>
      </c>
      <c r="H18" s="279" t="s">
        <v>33</v>
      </c>
      <c r="I18" s="279" t="s">
        <v>34</v>
      </c>
    </row>
    <row r="19" spans="1:9" x14ac:dyDescent="0.25">
      <c r="A19" s="280">
        <v>1</v>
      </c>
      <c r="B19" s="281">
        <v>2</v>
      </c>
      <c r="C19" s="280">
        <v>3</v>
      </c>
      <c r="D19" s="281">
        <v>4</v>
      </c>
      <c r="E19" s="280">
        <v>5</v>
      </c>
      <c r="F19" s="281">
        <v>6</v>
      </c>
      <c r="G19" s="280">
        <v>7</v>
      </c>
      <c r="H19" s="281">
        <v>8</v>
      </c>
      <c r="I19" s="281">
        <v>9</v>
      </c>
    </row>
    <row r="20" spans="1:9" x14ac:dyDescent="0.25">
      <c r="A20" s="284">
        <v>1</v>
      </c>
      <c r="B20" s="285" t="s">
        <v>232</v>
      </c>
      <c r="C20" s="285">
        <v>7.97</v>
      </c>
      <c r="D20" s="286">
        <v>-48257.7</v>
      </c>
      <c r="E20" s="287">
        <v>380876.1</v>
      </c>
      <c r="F20" s="288">
        <v>392617.42</v>
      </c>
      <c r="G20" s="287">
        <v>380876.1</v>
      </c>
      <c r="H20" s="286">
        <v>-36516.380000000005</v>
      </c>
      <c r="I20" s="287">
        <v>-36516.380000000005</v>
      </c>
    </row>
    <row r="21" spans="1:9" x14ac:dyDescent="0.25">
      <c r="A21" s="279" t="s">
        <v>36</v>
      </c>
      <c r="B21" s="279" t="s">
        <v>233</v>
      </c>
      <c r="C21" s="289"/>
      <c r="D21" s="290"/>
      <c r="E21" s="279"/>
      <c r="F21" s="291"/>
      <c r="G21" s="279" t="s">
        <v>69</v>
      </c>
      <c r="H21" s="290"/>
      <c r="I21" s="292"/>
    </row>
    <row r="22" spans="1:9" x14ac:dyDescent="0.25">
      <c r="A22" s="293"/>
      <c r="B22" s="293" t="s">
        <v>234</v>
      </c>
      <c r="C22" s="294">
        <v>2.62</v>
      </c>
      <c r="D22" s="295"/>
      <c r="E22" s="296">
        <v>118071.59099999999</v>
      </c>
      <c r="F22" s="297">
        <v>121711.40019999999</v>
      </c>
      <c r="G22" s="297">
        <v>118071.59099999999</v>
      </c>
      <c r="H22" s="295"/>
      <c r="I22" s="297"/>
    </row>
    <row r="23" spans="1:9" x14ac:dyDescent="0.25">
      <c r="A23" s="298" t="s">
        <v>38</v>
      </c>
      <c r="B23" s="278" t="s">
        <v>39</v>
      </c>
      <c r="C23" s="299">
        <v>1.33</v>
      </c>
      <c r="D23" s="300"/>
      <c r="E23" s="292">
        <v>60940.175999999999</v>
      </c>
      <c r="F23" s="292">
        <v>62818.787199999999</v>
      </c>
      <c r="G23" s="292">
        <v>60940.175999999999</v>
      </c>
      <c r="H23" s="300"/>
      <c r="I23" s="292"/>
    </row>
    <row r="24" spans="1:9" x14ac:dyDescent="0.25">
      <c r="A24" s="298" t="s">
        <v>40</v>
      </c>
      <c r="B24" s="278" t="s">
        <v>41</v>
      </c>
      <c r="C24" s="299">
        <v>1.63</v>
      </c>
      <c r="D24" s="301"/>
      <c r="E24" s="292">
        <v>72366.459000000003</v>
      </c>
      <c r="F24" s="292">
        <v>74597.309800000003</v>
      </c>
      <c r="G24" s="292">
        <v>72366.459000000003</v>
      </c>
      <c r="H24" s="301"/>
      <c r="I24" s="292"/>
    </row>
    <row r="25" spans="1:9" x14ac:dyDescent="0.25">
      <c r="A25" s="298" t="s">
        <v>42</v>
      </c>
      <c r="B25" s="278" t="s">
        <v>43</v>
      </c>
      <c r="C25" s="299">
        <v>2.39</v>
      </c>
      <c r="D25" s="300"/>
      <c r="E25" s="292">
        <v>102836.54700000001</v>
      </c>
      <c r="F25" s="292">
        <v>106006.7034</v>
      </c>
      <c r="G25" s="302">
        <v>102836.54700000001</v>
      </c>
      <c r="H25" s="300"/>
      <c r="I25" s="302"/>
    </row>
    <row r="26" spans="1:9" x14ac:dyDescent="0.25">
      <c r="A26" s="298" t="s">
        <v>44</v>
      </c>
      <c r="B26" s="278" t="s">
        <v>235</v>
      </c>
      <c r="C26" s="299">
        <v>0.44891999999999999</v>
      </c>
      <c r="D26" s="300"/>
      <c r="E26" s="292">
        <v>26661.327000000001</v>
      </c>
      <c r="F26" s="292">
        <v>27483.219400000002</v>
      </c>
      <c r="G26" s="303">
        <v>26661.327000000001</v>
      </c>
      <c r="H26" s="300"/>
      <c r="I26" s="302"/>
    </row>
    <row r="27" spans="1:9" x14ac:dyDescent="0.25">
      <c r="A27" s="304" t="s">
        <v>46</v>
      </c>
      <c r="B27" s="304" t="s">
        <v>47</v>
      </c>
      <c r="C27" s="304">
        <v>2.98</v>
      </c>
      <c r="D27" s="305">
        <v>-15731.97</v>
      </c>
      <c r="E27" s="304">
        <v>137808.72</v>
      </c>
      <c r="F27" s="304">
        <v>142655</v>
      </c>
      <c r="G27" s="306">
        <v>137808.72</v>
      </c>
      <c r="H27" s="305">
        <v>-10885.690000000002</v>
      </c>
      <c r="I27" s="307">
        <v>-10885.690000000002</v>
      </c>
    </row>
    <row r="28" spans="1:9" x14ac:dyDescent="0.25">
      <c r="A28" s="285" t="s">
        <v>48</v>
      </c>
      <c r="B28" s="285" t="s">
        <v>49</v>
      </c>
      <c r="C28" s="288">
        <v>1.82</v>
      </c>
      <c r="D28" s="284">
        <v>407764.78</v>
      </c>
      <c r="E28" s="285">
        <v>95733.9</v>
      </c>
      <c r="F28" s="285">
        <v>109280.17</v>
      </c>
      <c r="G28" s="285">
        <v>132433.23000000001</v>
      </c>
      <c r="H28" s="284">
        <v>384611.72</v>
      </c>
      <c r="I28" s="287"/>
    </row>
    <row r="29" spans="1:9" x14ac:dyDescent="0.25">
      <c r="A29" s="285"/>
      <c r="B29" s="281" t="s">
        <v>50</v>
      </c>
      <c r="C29" s="277"/>
      <c r="D29" s="308" t="s">
        <v>69</v>
      </c>
      <c r="E29" s="309"/>
      <c r="F29" s="309">
        <v>108312.66</v>
      </c>
      <c r="G29" s="277">
        <v>132433.23000000001</v>
      </c>
      <c r="H29" s="308"/>
      <c r="I29" s="310"/>
    </row>
    <row r="30" spans="1:9" x14ac:dyDescent="0.25">
      <c r="A30" s="285"/>
      <c r="B30" s="281" t="s">
        <v>51</v>
      </c>
      <c r="C30" s="305"/>
      <c r="D30" s="305"/>
      <c r="E30" s="304"/>
      <c r="F30" s="304">
        <v>967.51</v>
      </c>
      <c r="G30" s="306"/>
      <c r="H30" s="305"/>
      <c r="I30" s="307"/>
    </row>
    <row r="31" spans="1:9" x14ac:dyDescent="0.25">
      <c r="A31" s="304" t="s">
        <v>52</v>
      </c>
      <c r="B31" s="304" t="s">
        <v>140</v>
      </c>
      <c r="C31" s="277"/>
      <c r="D31" s="308" t="s">
        <v>69</v>
      </c>
      <c r="E31" s="309"/>
      <c r="F31" s="309"/>
      <c r="G31" s="277" t="s">
        <v>141</v>
      </c>
      <c r="H31" s="308" t="s">
        <v>69</v>
      </c>
      <c r="I31" s="310" t="s">
        <v>69</v>
      </c>
    </row>
    <row r="32" spans="1:9" x14ac:dyDescent="0.25">
      <c r="A32" s="285"/>
      <c r="B32" s="285" t="s">
        <v>236</v>
      </c>
      <c r="C32" s="307">
        <v>0</v>
      </c>
      <c r="D32" s="305">
        <v>161949.75</v>
      </c>
      <c r="E32" s="304">
        <v>0</v>
      </c>
      <c r="F32" s="304">
        <v>116.49</v>
      </c>
      <c r="G32" s="306">
        <v>0</v>
      </c>
      <c r="H32" s="305">
        <v>162066.23999999999</v>
      </c>
      <c r="I32" s="307"/>
    </row>
    <row r="33" spans="1:9" x14ac:dyDescent="0.25">
      <c r="A33" s="281"/>
      <c r="B33" s="281" t="s">
        <v>50</v>
      </c>
      <c r="C33" s="303">
        <v>0</v>
      </c>
      <c r="D33" s="311">
        <v>0</v>
      </c>
      <c r="E33" s="304">
        <v>0</v>
      </c>
      <c r="F33" s="304">
        <v>116.49</v>
      </c>
      <c r="G33" s="280">
        <v>0</v>
      </c>
      <c r="H33" s="311"/>
      <c r="I33" s="302"/>
    </row>
    <row r="34" spans="1:9" x14ac:dyDescent="0.25">
      <c r="A34" s="281"/>
      <c r="B34" s="281" t="s">
        <v>51</v>
      </c>
      <c r="C34" s="280">
        <v>0</v>
      </c>
      <c r="D34" s="311">
        <v>0</v>
      </c>
      <c r="E34" s="281">
        <v>0</v>
      </c>
      <c r="F34" s="281">
        <v>0</v>
      </c>
      <c r="G34" s="280">
        <v>0</v>
      </c>
      <c r="H34" s="311"/>
      <c r="I34" s="297"/>
    </row>
    <row r="35" spans="1:9" x14ac:dyDescent="0.25">
      <c r="A35" s="274" t="s">
        <v>56</v>
      </c>
      <c r="B35" s="275"/>
      <c r="C35" s="275"/>
      <c r="D35" s="273"/>
      <c r="E35" s="275"/>
      <c r="F35" s="275"/>
      <c r="G35" s="275"/>
      <c r="H35" s="275"/>
      <c r="I35" s="275"/>
    </row>
    <row r="36" spans="1:9" x14ac:dyDescent="0.25">
      <c r="A36" s="283" t="s">
        <v>57</v>
      </c>
      <c r="B36" s="299"/>
      <c r="C36" s="312" t="s">
        <v>145</v>
      </c>
      <c r="D36" s="278" t="s">
        <v>146</v>
      </c>
      <c r="E36" s="313" t="s">
        <v>147</v>
      </c>
      <c r="F36" s="299" t="s">
        <v>148</v>
      </c>
      <c r="G36" s="278" t="s">
        <v>15</v>
      </c>
      <c r="H36" s="299"/>
      <c r="I36" s="278" t="s">
        <v>15</v>
      </c>
    </row>
    <row r="37" spans="1:9" x14ac:dyDescent="0.25">
      <c r="A37" s="279"/>
      <c r="B37" s="289"/>
      <c r="C37" s="290" t="s">
        <v>28</v>
      </c>
      <c r="D37" s="279" t="s">
        <v>29</v>
      </c>
      <c r="E37" s="314" t="s">
        <v>149</v>
      </c>
      <c r="F37" s="289" t="s">
        <v>150</v>
      </c>
      <c r="G37" s="279" t="s">
        <v>151</v>
      </c>
      <c r="H37" s="289" t="s">
        <v>69</v>
      </c>
      <c r="I37" s="279" t="s">
        <v>30</v>
      </c>
    </row>
    <row r="38" spans="1:9" x14ac:dyDescent="0.25">
      <c r="A38" s="293"/>
      <c r="B38" s="294"/>
      <c r="C38" s="315"/>
      <c r="D38" s="316"/>
      <c r="E38" s="317"/>
      <c r="F38" s="294"/>
      <c r="G38" s="293"/>
      <c r="H38" s="294"/>
      <c r="I38" s="293"/>
    </row>
    <row r="39" spans="1:9" x14ac:dyDescent="0.25">
      <c r="A39" s="293"/>
      <c r="B39" s="281" t="s">
        <v>144</v>
      </c>
      <c r="C39" s="315"/>
      <c r="D39" s="316"/>
      <c r="E39" s="294"/>
      <c r="F39" s="281"/>
      <c r="G39" s="293"/>
      <c r="H39" s="281"/>
      <c r="I39" s="317"/>
    </row>
    <row r="40" spans="1:9" x14ac:dyDescent="0.25">
      <c r="A40" s="281"/>
      <c r="B40" s="293" t="s">
        <v>66</v>
      </c>
      <c r="C40" s="315">
        <v>7861.91</v>
      </c>
      <c r="D40" s="293">
        <v>3750</v>
      </c>
      <c r="E40" s="318">
        <v>562.5</v>
      </c>
      <c r="F40" s="293">
        <v>0</v>
      </c>
      <c r="G40" s="297">
        <v>11049.41</v>
      </c>
      <c r="H40" s="297"/>
      <c r="I40" s="319">
        <v>11049.41</v>
      </c>
    </row>
    <row r="41" spans="1:9" x14ac:dyDescent="0.25">
      <c r="A41" s="274"/>
      <c r="B41" s="289"/>
      <c r="C41" s="275"/>
      <c r="D41" s="273"/>
      <c r="E41" s="275"/>
      <c r="F41" s="275"/>
      <c r="G41" s="275"/>
      <c r="H41" s="275"/>
      <c r="I41" s="275"/>
    </row>
    <row r="42" spans="1:9" x14ac:dyDescent="0.25">
      <c r="A42" s="274" t="s">
        <v>237</v>
      </c>
      <c r="B42" s="274"/>
      <c r="C42" s="274"/>
      <c r="D42" s="320"/>
      <c r="E42" s="274"/>
      <c r="F42" s="274"/>
      <c r="G42" s="274"/>
      <c r="H42" s="274"/>
      <c r="I42" s="274"/>
    </row>
    <row r="43" spans="1:9" x14ac:dyDescent="0.25">
      <c r="A43" s="278" t="s">
        <v>69</v>
      </c>
      <c r="B43" s="282" t="s">
        <v>70</v>
      </c>
      <c r="C43" s="278" t="s">
        <v>71</v>
      </c>
      <c r="D43" s="299" t="s">
        <v>72</v>
      </c>
      <c r="E43" s="278" t="s">
        <v>73</v>
      </c>
      <c r="F43" s="299" t="s">
        <v>74</v>
      </c>
      <c r="G43" s="278" t="s">
        <v>238</v>
      </c>
      <c r="H43" s="278" t="s">
        <v>76</v>
      </c>
      <c r="I43" s="278" t="s">
        <v>19</v>
      </c>
    </row>
    <row r="44" spans="1:9" x14ac:dyDescent="0.25">
      <c r="A44" s="279"/>
      <c r="B44" s="308" t="s">
        <v>77</v>
      </c>
      <c r="C44" s="279" t="s">
        <v>78</v>
      </c>
      <c r="D44" s="289" t="s">
        <v>79</v>
      </c>
      <c r="E44" s="279" t="s">
        <v>80</v>
      </c>
      <c r="F44" s="289" t="s">
        <v>81</v>
      </c>
      <c r="G44" s="279" t="s">
        <v>82</v>
      </c>
      <c r="H44" s="279" t="s">
        <v>83</v>
      </c>
      <c r="I44" s="279" t="s">
        <v>84</v>
      </c>
    </row>
    <row r="45" spans="1:9" x14ac:dyDescent="0.25">
      <c r="A45" s="279"/>
      <c r="B45" s="290"/>
      <c r="C45" s="279"/>
      <c r="D45" s="289"/>
      <c r="E45" s="279"/>
      <c r="F45" s="289" t="s">
        <v>85</v>
      </c>
      <c r="G45" s="279" t="s">
        <v>86</v>
      </c>
      <c r="H45" s="279"/>
      <c r="I45" s="279" t="s">
        <v>30</v>
      </c>
    </row>
    <row r="46" spans="1:9" x14ac:dyDescent="0.25">
      <c r="A46" s="279"/>
      <c r="B46" s="290"/>
      <c r="C46" s="279"/>
      <c r="D46" s="289"/>
      <c r="E46" s="279"/>
      <c r="F46" s="289"/>
      <c r="G46" s="293"/>
      <c r="H46" s="293"/>
      <c r="I46" s="279"/>
    </row>
    <row r="47" spans="1:9" x14ac:dyDescent="0.25">
      <c r="A47" s="281">
        <v>1</v>
      </c>
      <c r="B47" s="281" t="s">
        <v>88</v>
      </c>
      <c r="C47" s="306">
        <v>25.1</v>
      </c>
      <c r="D47" s="281">
        <v>-20238.27</v>
      </c>
      <c r="E47" s="321">
        <v>160566.37</v>
      </c>
      <c r="F47" s="281">
        <v>169154.37</v>
      </c>
      <c r="G47" s="321">
        <v>160566.37</v>
      </c>
      <c r="H47" s="279">
        <v>-11650.26999999999</v>
      </c>
      <c r="I47" s="281">
        <v>-11650.26999999999</v>
      </c>
    </row>
    <row r="48" spans="1:9" x14ac:dyDescent="0.25">
      <c r="A48" s="279">
        <v>2</v>
      </c>
      <c r="B48" s="279" t="s">
        <v>89</v>
      </c>
      <c r="C48" s="274">
        <v>154.13460000000001</v>
      </c>
      <c r="D48" s="279">
        <v>-89124.6</v>
      </c>
      <c r="E48" s="275">
        <v>255422.1</v>
      </c>
      <c r="F48" s="279">
        <v>275257.21999999997</v>
      </c>
      <c r="G48" s="275">
        <v>255422.1</v>
      </c>
      <c r="H48" s="278">
        <v>-69289.48000000004</v>
      </c>
      <c r="I48" s="279">
        <v>-69289.48000000004</v>
      </c>
    </row>
    <row r="49" spans="1:9" x14ac:dyDescent="0.25">
      <c r="A49" s="281"/>
      <c r="B49" s="281" t="s">
        <v>90</v>
      </c>
      <c r="C49" s="306"/>
      <c r="D49" s="281"/>
      <c r="E49" s="280"/>
      <c r="F49" s="281"/>
      <c r="G49" s="280"/>
      <c r="H49" s="278" t="s">
        <v>69</v>
      </c>
      <c r="I49" s="281"/>
    </row>
    <row r="50" spans="1:9" x14ac:dyDescent="0.25">
      <c r="A50" s="281">
        <v>3</v>
      </c>
      <c r="B50" s="281" t="s">
        <v>91</v>
      </c>
      <c r="C50" s="306">
        <v>1914.46</v>
      </c>
      <c r="D50" s="281">
        <v>-204169.21</v>
      </c>
      <c r="E50" s="280">
        <v>839847.89</v>
      </c>
      <c r="F50" s="281">
        <v>815037.14</v>
      </c>
      <c r="G50" s="280">
        <v>839847.89</v>
      </c>
      <c r="H50" s="281">
        <v>-228979.95999999996</v>
      </c>
      <c r="I50" s="281">
        <v>-228979.95999999996</v>
      </c>
    </row>
    <row r="51" spans="1:9" x14ac:dyDescent="0.25">
      <c r="A51" s="274" t="s">
        <v>239</v>
      </c>
      <c r="B51" s="275"/>
      <c r="C51" s="275"/>
      <c r="D51" s="275"/>
      <c r="E51" s="275"/>
      <c r="F51" s="275"/>
      <c r="G51" s="275"/>
      <c r="H51" s="275"/>
      <c r="I51" s="275"/>
    </row>
    <row r="52" spans="1:9" x14ac:dyDescent="0.25">
      <c r="A52" s="277" t="s">
        <v>240</v>
      </c>
      <c r="B52" s="275"/>
      <c r="C52" s="275"/>
      <c r="D52" s="275"/>
      <c r="E52" s="275"/>
      <c r="F52" s="275"/>
      <c r="G52" s="275"/>
      <c r="H52" s="275"/>
      <c r="I52" s="275"/>
    </row>
    <row r="53" spans="1:9" x14ac:dyDescent="0.25">
      <c r="A53" s="312" t="s">
        <v>12</v>
      </c>
      <c r="B53" s="278" t="s">
        <v>94</v>
      </c>
      <c r="C53" s="299" t="s">
        <v>95</v>
      </c>
      <c r="D53" s="299"/>
      <c r="E53" s="299"/>
      <c r="F53" s="312" t="s">
        <v>206</v>
      </c>
      <c r="G53" s="299"/>
      <c r="H53" s="313"/>
      <c r="I53" s="278" t="s">
        <v>97</v>
      </c>
    </row>
    <row r="54" spans="1:9" x14ac:dyDescent="0.25">
      <c r="A54" s="290" t="s">
        <v>98</v>
      </c>
      <c r="B54" s="279" t="s">
        <v>99</v>
      </c>
      <c r="C54" s="289"/>
      <c r="D54" s="289"/>
      <c r="E54" s="289"/>
      <c r="F54" s="290" t="s">
        <v>207</v>
      </c>
      <c r="G54" s="289"/>
      <c r="H54" s="314"/>
      <c r="I54" s="279" t="s">
        <v>101</v>
      </c>
    </row>
    <row r="55" spans="1:9" x14ac:dyDescent="0.25">
      <c r="A55" s="290"/>
      <c r="B55" s="279"/>
      <c r="C55" s="289"/>
      <c r="D55" s="289"/>
      <c r="E55" s="289"/>
      <c r="F55" s="290" t="s">
        <v>241</v>
      </c>
      <c r="G55" s="289"/>
      <c r="H55" s="314"/>
      <c r="I55" s="279"/>
    </row>
    <row r="56" spans="1:9" x14ac:dyDescent="0.25">
      <c r="A56" s="290"/>
      <c r="B56" s="293"/>
      <c r="C56" s="289"/>
      <c r="D56" s="289"/>
      <c r="E56" s="289"/>
      <c r="F56" s="290" t="s">
        <v>242</v>
      </c>
      <c r="G56" s="289"/>
      <c r="H56" s="314"/>
      <c r="I56" s="293"/>
    </row>
    <row r="57" spans="1:9" x14ac:dyDescent="0.25">
      <c r="A57" s="322" t="s">
        <v>103</v>
      </c>
      <c r="B57" s="309"/>
      <c r="C57" s="323" t="s">
        <v>104</v>
      </c>
      <c r="D57" s="323"/>
      <c r="E57" s="323"/>
      <c r="F57" s="312"/>
      <c r="G57" s="299"/>
      <c r="H57" s="313"/>
      <c r="I57" s="279"/>
    </row>
    <row r="58" spans="1:9" x14ac:dyDescent="0.25">
      <c r="A58" s="324"/>
      <c r="B58" s="279"/>
      <c r="C58" s="289" t="s">
        <v>55</v>
      </c>
      <c r="D58" s="289"/>
      <c r="E58" s="289"/>
      <c r="F58" s="290" t="s">
        <v>69</v>
      </c>
      <c r="G58" s="325"/>
      <c r="H58" s="314" t="s">
        <v>69</v>
      </c>
      <c r="I58" s="279" t="s">
        <v>69</v>
      </c>
    </row>
    <row r="59" spans="1:9" x14ac:dyDescent="0.25">
      <c r="A59" s="324" t="s">
        <v>105</v>
      </c>
      <c r="B59" s="326">
        <v>42415</v>
      </c>
      <c r="C59" s="289" t="s">
        <v>243</v>
      </c>
      <c r="D59" s="289"/>
      <c r="E59" s="289"/>
      <c r="F59" s="290"/>
      <c r="G59" s="325">
        <v>0.59184002869440466</v>
      </c>
      <c r="H59" s="314"/>
      <c r="I59" s="279">
        <v>2310.0700000000002</v>
      </c>
    </row>
    <row r="60" spans="1:9" x14ac:dyDescent="0.25">
      <c r="A60" s="324" t="s">
        <v>38</v>
      </c>
      <c r="B60" s="327">
        <v>42515</v>
      </c>
      <c r="C60" s="289" t="s">
        <v>244</v>
      </c>
      <c r="D60" s="289"/>
      <c r="E60" s="289"/>
      <c r="F60" s="290"/>
      <c r="G60" s="325">
        <v>5.5185488829678215</v>
      </c>
      <c r="H60" s="314"/>
      <c r="I60" s="279">
        <v>21540</v>
      </c>
    </row>
    <row r="61" spans="1:9" x14ac:dyDescent="0.25">
      <c r="A61" s="324" t="s">
        <v>40</v>
      </c>
      <c r="B61" s="327">
        <v>42573</v>
      </c>
      <c r="C61" s="289" t="s">
        <v>245</v>
      </c>
      <c r="D61" s="289"/>
      <c r="E61" s="289"/>
      <c r="F61" s="290"/>
      <c r="G61" s="325">
        <v>14.142498462799754</v>
      </c>
      <c r="H61" s="314"/>
      <c r="I61" s="279">
        <v>55201</v>
      </c>
    </row>
    <row r="62" spans="1:9" x14ac:dyDescent="0.25">
      <c r="A62" s="324"/>
      <c r="B62" s="327"/>
      <c r="C62" s="289" t="s">
        <v>246</v>
      </c>
      <c r="D62" s="289"/>
      <c r="E62" s="289"/>
      <c r="F62" s="290"/>
      <c r="G62" s="325" t="s">
        <v>69</v>
      </c>
      <c r="H62" s="314"/>
      <c r="I62" s="279"/>
    </row>
    <row r="63" spans="1:9" x14ac:dyDescent="0.25">
      <c r="A63" s="324" t="s">
        <v>42</v>
      </c>
      <c r="B63" s="327">
        <v>42576</v>
      </c>
      <c r="C63" s="289" t="s">
        <v>247</v>
      </c>
      <c r="D63" s="289"/>
      <c r="E63" s="289"/>
      <c r="F63" s="290"/>
      <c r="G63" s="325">
        <v>9.6374769419963116</v>
      </c>
      <c r="H63" s="314"/>
      <c r="I63" s="279">
        <v>37617</v>
      </c>
    </row>
    <row r="64" spans="1:9" x14ac:dyDescent="0.25">
      <c r="A64" s="324" t="s">
        <v>44</v>
      </c>
      <c r="B64" s="327">
        <v>42604</v>
      </c>
      <c r="C64" s="289" t="s">
        <v>248</v>
      </c>
      <c r="D64" s="289"/>
      <c r="E64" s="289"/>
      <c r="F64" s="290"/>
      <c r="G64" s="325">
        <v>3.7572145931543353</v>
      </c>
      <c r="H64" s="314"/>
      <c r="I64" s="279">
        <v>14665.16</v>
      </c>
    </row>
    <row r="65" spans="1:9" x14ac:dyDescent="0.25">
      <c r="A65" s="324" t="s">
        <v>249</v>
      </c>
      <c r="B65" s="327">
        <v>42677</v>
      </c>
      <c r="C65" s="289" t="s">
        <v>223</v>
      </c>
      <c r="D65" s="289"/>
      <c r="E65" s="289"/>
      <c r="F65" s="290"/>
      <c r="G65" s="325">
        <v>0.28182004509120723</v>
      </c>
      <c r="H65" s="314"/>
      <c r="I65" s="279">
        <v>1100</v>
      </c>
    </row>
    <row r="66" spans="1:9" x14ac:dyDescent="0.25">
      <c r="A66" s="328"/>
      <c r="B66" s="314"/>
      <c r="C66" s="277" t="s">
        <v>111</v>
      </c>
      <c r="D66" s="277"/>
      <c r="E66" s="277"/>
      <c r="F66" s="308"/>
      <c r="G66" s="329">
        <v>20.252887374461981</v>
      </c>
      <c r="H66" s="330"/>
      <c r="I66" s="309">
        <v>132433.23000000001</v>
      </c>
    </row>
    <row r="67" spans="1:9" x14ac:dyDescent="0.25">
      <c r="A67" s="278"/>
      <c r="B67" s="278"/>
      <c r="C67" s="312"/>
      <c r="D67" s="299"/>
      <c r="E67" s="313"/>
      <c r="F67" s="312"/>
      <c r="G67" s="299"/>
      <c r="H67" s="313"/>
      <c r="I67" s="278"/>
    </row>
    <row r="68" spans="1:9" x14ac:dyDescent="0.25">
      <c r="A68" s="278" t="s">
        <v>46</v>
      </c>
      <c r="B68" s="283" t="s">
        <v>112</v>
      </c>
      <c r="C68" s="282" t="s">
        <v>113</v>
      </c>
      <c r="D68" s="299"/>
      <c r="E68" s="313"/>
      <c r="F68" s="312" t="s">
        <v>114</v>
      </c>
      <c r="G68" s="299"/>
      <c r="H68" s="313"/>
      <c r="I68" s="278"/>
    </row>
    <row r="69" spans="1:9" x14ac:dyDescent="0.25">
      <c r="A69" s="324" t="s">
        <v>167</v>
      </c>
      <c r="B69" s="279"/>
      <c r="C69" s="290"/>
      <c r="D69" s="289"/>
      <c r="E69" s="314"/>
      <c r="F69" s="290"/>
      <c r="G69" s="325"/>
      <c r="H69" s="314"/>
      <c r="I69" s="279"/>
    </row>
    <row r="70" spans="1:9" x14ac:dyDescent="0.25">
      <c r="A70" s="328"/>
      <c r="B70" s="293" t="s">
        <v>112</v>
      </c>
      <c r="C70" s="284" t="s">
        <v>111</v>
      </c>
      <c r="D70" s="288"/>
      <c r="E70" s="331"/>
      <c r="F70" s="284" t="s">
        <v>69</v>
      </c>
      <c r="G70" s="332">
        <v>0</v>
      </c>
      <c r="H70" s="331"/>
      <c r="I70" s="285">
        <v>0</v>
      </c>
    </row>
    <row r="71" spans="1:9" x14ac:dyDescent="0.25">
      <c r="A71" s="275" t="s">
        <v>250</v>
      </c>
      <c r="B71" s="275"/>
      <c r="C71" s="333" t="s">
        <v>116</v>
      </c>
      <c r="D71" s="273"/>
      <c r="E71" s="275" t="s">
        <v>117</v>
      </c>
      <c r="F71" s="273"/>
      <c r="G71" s="275" t="s">
        <v>251</v>
      </c>
      <c r="H71" s="275"/>
      <c r="I71" s="275" t="s">
        <v>252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M13" sqref="M13"/>
    </sheetView>
  </sheetViews>
  <sheetFormatPr defaultRowHeight="15" x14ac:dyDescent="0.25"/>
  <cols>
    <col min="2" max="2" width="39.140625" bestFit="1" customWidth="1"/>
    <col min="9" max="9" width="18" bestFit="1" customWidth="1"/>
  </cols>
  <sheetData>
    <row r="1" spans="1:9" x14ac:dyDescent="0.25">
      <c r="A1" s="3263" t="s">
        <v>0</v>
      </c>
      <c r="B1" s="3263"/>
      <c r="C1" s="3263"/>
      <c r="D1" s="3263"/>
      <c r="E1" s="3263"/>
      <c r="F1" s="3263"/>
      <c r="G1" s="3263"/>
      <c r="H1" s="3263"/>
      <c r="I1" s="3264"/>
    </row>
    <row r="2" spans="1:9" x14ac:dyDescent="0.25">
      <c r="A2" s="3263" t="s">
        <v>1</v>
      </c>
      <c r="B2" s="3263"/>
      <c r="C2" s="3263"/>
      <c r="D2" s="3263"/>
      <c r="E2" s="3263"/>
      <c r="F2" s="3263"/>
      <c r="G2" s="3263"/>
      <c r="H2" s="3263"/>
      <c r="I2" s="3265"/>
    </row>
    <row r="3" spans="1:9" x14ac:dyDescent="0.25">
      <c r="A3" s="3263" t="s">
        <v>2</v>
      </c>
      <c r="B3" s="3263"/>
      <c r="C3" s="3263"/>
      <c r="D3" s="3263"/>
      <c r="E3" s="3263"/>
      <c r="F3" s="3263"/>
      <c r="G3" s="3263"/>
      <c r="H3" s="3263"/>
      <c r="I3" s="3264"/>
    </row>
    <row r="4" spans="1:9" x14ac:dyDescent="0.25">
      <c r="A4" s="3263" t="s">
        <v>3</v>
      </c>
      <c r="B4" s="3263"/>
      <c r="C4" s="3263"/>
      <c r="D4" s="3263"/>
      <c r="E4" s="3263"/>
      <c r="F4" s="3263"/>
      <c r="G4" s="3263"/>
      <c r="H4" s="3263"/>
      <c r="I4" s="3264"/>
    </row>
    <row r="5" spans="1:9" x14ac:dyDescent="0.25">
      <c r="A5" s="3263" t="s">
        <v>4</v>
      </c>
      <c r="B5" s="3264"/>
      <c r="C5" s="3264"/>
      <c r="D5" s="3264"/>
      <c r="E5" s="3264"/>
      <c r="F5" s="3264"/>
      <c r="G5" s="3264"/>
      <c r="H5" s="3264"/>
      <c r="I5" s="3264"/>
    </row>
    <row r="6" spans="1:9" x14ac:dyDescent="0.25">
      <c r="A6" s="3263" t="s">
        <v>895</v>
      </c>
      <c r="B6" s="3264"/>
      <c r="C6" s="3264"/>
      <c r="D6" s="3264"/>
      <c r="E6" s="3263"/>
      <c r="F6" s="3263"/>
      <c r="G6" s="3264"/>
      <c r="H6" s="3264"/>
      <c r="I6" s="3264"/>
    </row>
    <row r="7" spans="1:9" x14ac:dyDescent="0.25">
      <c r="A7" s="3264" t="s">
        <v>896</v>
      </c>
      <c r="B7" s="3264"/>
      <c r="C7" s="3264"/>
      <c r="D7" s="3264"/>
      <c r="E7" s="3264"/>
      <c r="F7" s="3264"/>
      <c r="G7" s="3264"/>
      <c r="H7" s="3264"/>
      <c r="I7" s="3264"/>
    </row>
    <row r="8" spans="1:9" x14ac:dyDescent="0.25">
      <c r="A8" s="3264" t="s">
        <v>897</v>
      </c>
      <c r="B8" s="3264"/>
      <c r="C8" s="3264"/>
      <c r="D8" s="3264"/>
      <c r="E8" s="3263"/>
      <c r="F8" s="3264"/>
      <c r="G8" s="3264"/>
      <c r="H8" s="3264"/>
      <c r="I8" s="3264"/>
    </row>
    <row r="9" spans="1:9" x14ac:dyDescent="0.25">
      <c r="A9" s="3264" t="s">
        <v>175</v>
      </c>
      <c r="B9" s="3264"/>
      <c r="C9" s="3264"/>
      <c r="D9" s="3264"/>
      <c r="E9" s="3264"/>
      <c r="F9" s="3264"/>
      <c r="G9" s="3264"/>
      <c r="H9" s="3264"/>
      <c r="I9" s="3264"/>
    </row>
    <row r="10" spans="1:9" x14ac:dyDescent="0.25">
      <c r="A10" s="3263" t="s">
        <v>9</v>
      </c>
      <c r="B10" s="3263"/>
      <c r="C10" s="3263"/>
      <c r="D10" s="3263"/>
      <c r="E10" s="3263"/>
      <c r="F10" s="3263"/>
      <c r="G10" s="3263"/>
      <c r="H10" s="3264"/>
      <c r="I10" s="3264"/>
    </row>
    <row r="11" spans="1:9" x14ac:dyDescent="0.25">
      <c r="A11" s="3263" t="s">
        <v>10</v>
      </c>
      <c r="B11" s="3263"/>
      <c r="C11" s="3263"/>
      <c r="D11" s="3263"/>
      <c r="E11" s="3263"/>
      <c r="F11" s="3263"/>
      <c r="G11" s="3263"/>
      <c r="H11" s="3264"/>
      <c r="I11" s="3264"/>
    </row>
    <row r="12" spans="1:9" x14ac:dyDescent="0.25">
      <c r="A12" s="3266" t="s">
        <v>11</v>
      </c>
      <c r="B12" s="3263"/>
      <c r="C12" s="3263"/>
      <c r="D12" s="3263"/>
      <c r="E12" s="3263"/>
      <c r="F12" s="3263"/>
      <c r="G12" s="3263"/>
      <c r="H12" s="3264"/>
      <c r="I12" s="3264"/>
    </row>
    <row r="13" spans="1:9" x14ac:dyDescent="0.25">
      <c r="A13" s="3267" t="s">
        <v>12</v>
      </c>
      <c r="B13" s="3267" t="s">
        <v>13</v>
      </c>
      <c r="C13" s="3267" t="s">
        <v>14</v>
      </c>
      <c r="D13" s="3267" t="s">
        <v>15</v>
      </c>
      <c r="E13" s="3267" t="s">
        <v>16</v>
      </c>
      <c r="F13" s="3267" t="s">
        <v>17</v>
      </c>
      <c r="G13" s="3267" t="s">
        <v>18</v>
      </c>
      <c r="H13" s="3267" t="s">
        <v>15</v>
      </c>
      <c r="I13" s="3267" t="s">
        <v>19</v>
      </c>
    </row>
    <row r="14" spans="1:9" x14ac:dyDescent="0.25">
      <c r="A14" s="3268" t="s">
        <v>20</v>
      </c>
      <c r="B14" s="3268"/>
      <c r="C14" s="3268" t="s">
        <v>127</v>
      </c>
      <c r="D14" s="3268" t="s">
        <v>22</v>
      </c>
      <c r="E14" s="3268" t="s">
        <v>23</v>
      </c>
      <c r="F14" s="3268" t="s">
        <v>23</v>
      </c>
      <c r="G14" s="3268" t="s">
        <v>24</v>
      </c>
      <c r="H14" s="3268" t="s">
        <v>25</v>
      </c>
      <c r="I14" s="3268" t="s">
        <v>129</v>
      </c>
    </row>
    <row r="15" spans="1:9" x14ac:dyDescent="0.25">
      <c r="A15" s="3268"/>
      <c r="B15" s="3268"/>
      <c r="C15" s="3268" t="s">
        <v>27</v>
      </c>
      <c r="D15" s="3268" t="s">
        <v>28</v>
      </c>
      <c r="E15" s="3268"/>
      <c r="F15" s="3268"/>
      <c r="G15" s="3268" t="s">
        <v>29</v>
      </c>
      <c r="H15" s="3268" t="s">
        <v>30</v>
      </c>
      <c r="I15" s="3268" t="s">
        <v>131</v>
      </c>
    </row>
    <row r="16" spans="1:9" x14ac:dyDescent="0.25">
      <c r="A16" s="3268"/>
      <c r="B16" s="3268"/>
      <c r="C16" s="3268" t="s">
        <v>32</v>
      </c>
      <c r="D16" s="3268" t="s">
        <v>33</v>
      </c>
      <c r="E16" s="3268" t="s">
        <v>33</v>
      </c>
      <c r="F16" s="3268" t="s">
        <v>33</v>
      </c>
      <c r="G16" s="3268" t="s">
        <v>33</v>
      </c>
      <c r="H16" s="3268" t="s">
        <v>33</v>
      </c>
      <c r="I16" s="3269" t="s">
        <v>30</v>
      </c>
    </row>
    <row r="17" spans="1:9" x14ac:dyDescent="0.25">
      <c r="A17" s="3270">
        <v>1</v>
      </c>
      <c r="B17" s="3271">
        <v>2</v>
      </c>
      <c r="C17" s="3272">
        <v>3</v>
      </c>
      <c r="D17" s="3271">
        <v>4</v>
      </c>
      <c r="E17" s="3272">
        <v>5</v>
      </c>
      <c r="F17" s="3271">
        <v>6</v>
      </c>
      <c r="G17" s="3270">
        <v>7</v>
      </c>
      <c r="H17" s="3271">
        <v>8</v>
      </c>
      <c r="I17" s="3271">
        <v>9</v>
      </c>
    </row>
    <row r="18" spans="1:9" x14ac:dyDescent="0.25">
      <c r="A18" s="3273">
        <v>1</v>
      </c>
      <c r="B18" s="3274" t="s">
        <v>898</v>
      </c>
      <c r="C18" s="3274">
        <v>7.56</v>
      </c>
      <c r="D18" s="3275">
        <v>-30767.35</v>
      </c>
      <c r="E18" s="3276">
        <v>447024.75</v>
      </c>
      <c r="F18" s="3273">
        <v>455708.11</v>
      </c>
      <c r="G18" s="3277">
        <v>447024.75</v>
      </c>
      <c r="H18" s="3278">
        <v>-22083.989999999991</v>
      </c>
      <c r="I18" s="3275">
        <v>-22083.989999999991</v>
      </c>
    </row>
    <row r="19" spans="1:9" x14ac:dyDescent="0.25">
      <c r="A19" s="3268" t="s">
        <v>36</v>
      </c>
      <c r="B19" s="3268" t="s">
        <v>233</v>
      </c>
      <c r="C19" s="3268"/>
      <c r="D19" s="3279"/>
      <c r="E19" s="3280"/>
      <c r="F19" s="3281"/>
      <c r="G19" s="3281"/>
      <c r="H19" s="3282"/>
      <c r="I19" s="3279"/>
    </row>
    <row r="20" spans="1:9" x14ac:dyDescent="0.25">
      <c r="A20" s="3269"/>
      <c r="B20" s="3269" t="s">
        <v>234</v>
      </c>
      <c r="C20" s="3269">
        <v>2.62</v>
      </c>
      <c r="D20" s="3283"/>
      <c r="E20" s="3284">
        <v>147518.16750000001</v>
      </c>
      <c r="F20" s="3285">
        <v>150383.67629999999</v>
      </c>
      <c r="G20" s="3285">
        <v>147518.16750000001</v>
      </c>
      <c r="H20" s="3286"/>
      <c r="I20" s="3283"/>
    </row>
    <row r="21" spans="1:9" x14ac:dyDescent="0.25">
      <c r="A21" s="3287" t="s">
        <v>38</v>
      </c>
      <c r="B21" s="3267" t="s">
        <v>39</v>
      </c>
      <c r="C21" s="3267">
        <v>1.33</v>
      </c>
      <c r="D21" s="3288"/>
      <c r="E21" s="3289">
        <v>75994.207500000004</v>
      </c>
      <c r="F21" s="3290">
        <v>77470.378700000001</v>
      </c>
      <c r="G21" s="3281">
        <v>75994.207500000004</v>
      </c>
      <c r="H21" s="3282"/>
      <c r="I21" s="3288"/>
    </row>
    <row r="22" spans="1:9" x14ac:dyDescent="0.25">
      <c r="A22" s="3287" t="s">
        <v>40</v>
      </c>
      <c r="B22" s="3267" t="s">
        <v>41</v>
      </c>
      <c r="C22" s="3291">
        <v>1.22</v>
      </c>
      <c r="D22" s="3288"/>
      <c r="E22" s="3292">
        <v>67053.712499999994</v>
      </c>
      <c r="F22" s="3293">
        <v>68356.216499999995</v>
      </c>
      <c r="G22" s="3293">
        <v>67053.712499999994</v>
      </c>
      <c r="H22" s="3294"/>
      <c r="I22" s="3288"/>
    </row>
    <row r="23" spans="1:9" x14ac:dyDescent="0.25">
      <c r="A23" s="3287" t="s">
        <v>42</v>
      </c>
      <c r="B23" s="3267" t="s">
        <v>43</v>
      </c>
      <c r="C23" s="3267">
        <v>2.39</v>
      </c>
      <c r="D23" s="3288"/>
      <c r="E23" s="3280">
        <v>134107.42499999999</v>
      </c>
      <c r="F23" s="3281">
        <v>136712.43299999999</v>
      </c>
      <c r="G23" s="3281">
        <v>134107.42499999999</v>
      </c>
      <c r="H23" s="3282"/>
      <c r="I23" s="3288"/>
    </row>
    <row r="24" spans="1:9" x14ac:dyDescent="0.25">
      <c r="A24" s="3287" t="s">
        <v>44</v>
      </c>
      <c r="B24" s="3272" t="s">
        <v>235</v>
      </c>
      <c r="C24" s="3270">
        <v>0.36586000000000002</v>
      </c>
      <c r="D24" s="3291"/>
      <c r="E24" s="3292">
        <v>22351.237500000003</v>
      </c>
      <c r="F24" s="3293">
        <v>22785.405500000001</v>
      </c>
      <c r="G24" s="3293">
        <v>22351.237500000003</v>
      </c>
      <c r="H24" s="3294"/>
      <c r="I24" s="3294"/>
    </row>
    <row r="25" spans="1:9" x14ac:dyDescent="0.25">
      <c r="A25" s="3295" t="s">
        <v>46</v>
      </c>
      <c r="B25" s="3295" t="s">
        <v>47</v>
      </c>
      <c r="C25" s="3295">
        <v>2.98</v>
      </c>
      <c r="D25" s="3296">
        <v>-31477.89</v>
      </c>
      <c r="E25" s="3297">
        <v>171407.35999999999</v>
      </c>
      <c r="F25" s="3298">
        <v>178569.8</v>
      </c>
      <c r="G25" s="3299">
        <v>171407.35999999999</v>
      </c>
      <c r="H25" s="3300">
        <v>-24315.450000000012</v>
      </c>
      <c r="I25" s="3296">
        <v>-24315.450000000012</v>
      </c>
    </row>
    <row r="26" spans="1:9" x14ac:dyDescent="0.25">
      <c r="A26" s="3274" t="s">
        <v>48</v>
      </c>
      <c r="B26" s="3274" t="s">
        <v>199</v>
      </c>
      <c r="C26" s="3274">
        <v>2.48</v>
      </c>
      <c r="D26" s="3301">
        <v>68396.289999999994</v>
      </c>
      <c r="E26" s="3295">
        <v>142635.35999999999</v>
      </c>
      <c r="F26" s="3295">
        <v>147082.01999999999</v>
      </c>
      <c r="G26" s="3301">
        <v>0</v>
      </c>
      <c r="H26" s="3303">
        <v>215478.31</v>
      </c>
      <c r="I26" s="3301"/>
    </row>
    <row r="27" spans="1:9" x14ac:dyDescent="0.25">
      <c r="A27" s="3295" t="s">
        <v>52</v>
      </c>
      <c r="B27" s="3274" t="s">
        <v>899</v>
      </c>
      <c r="C27" s="3305"/>
      <c r="D27" s="3299">
        <v>109451.32</v>
      </c>
      <c r="E27" s="3274">
        <v>0</v>
      </c>
      <c r="F27" s="3274">
        <v>159.72999999999999</v>
      </c>
      <c r="G27" s="3295">
        <v>109433</v>
      </c>
      <c r="H27" s="3299">
        <v>178.05000000000291</v>
      </c>
      <c r="I27" s="3300"/>
    </row>
    <row r="28" spans="1:9" x14ac:dyDescent="0.25">
      <c r="A28" s="3271"/>
      <c r="B28" s="3271" t="s">
        <v>50</v>
      </c>
      <c r="C28" s="3272"/>
      <c r="D28" s="3293">
        <v>0</v>
      </c>
      <c r="E28" s="3274">
        <v>0</v>
      </c>
      <c r="F28" s="3274">
        <v>159.72999999999999</v>
      </c>
      <c r="G28" s="3271">
        <v>109433</v>
      </c>
      <c r="H28" s="3299"/>
      <c r="I28" s="3294"/>
    </row>
    <row r="29" spans="1:9" x14ac:dyDescent="0.25">
      <c r="A29" s="3263" t="s">
        <v>56</v>
      </c>
      <c r="B29" s="3264"/>
      <c r="C29" s="3264"/>
      <c r="D29" s="3262"/>
      <c r="E29" s="3264"/>
      <c r="F29" s="3264"/>
      <c r="G29" s="3264"/>
      <c r="H29" s="3264"/>
      <c r="I29" s="3264"/>
    </row>
    <row r="30" spans="1:9" x14ac:dyDescent="0.25">
      <c r="A30" s="3263"/>
      <c r="B30" s="3264"/>
      <c r="C30" s="3264"/>
      <c r="D30" s="3262"/>
      <c r="E30" s="3264"/>
      <c r="F30" s="3264"/>
      <c r="G30" s="3264"/>
      <c r="H30" s="3264"/>
      <c r="I30" s="3264"/>
    </row>
    <row r="31" spans="1:9" x14ac:dyDescent="0.25">
      <c r="A31" s="3304" t="s">
        <v>57</v>
      </c>
      <c r="B31" s="3306" t="s">
        <v>58</v>
      </c>
      <c r="C31" s="3271" t="s">
        <v>59</v>
      </c>
      <c r="D31" s="3271" t="s">
        <v>60</v>
      </c>
      <c r="E31" s="3271" t="s">
        <v>478</v>
      </c>
      <c r="F31" s="3271" t="s">
        <v>59</v>
      </c>
      <c r="G31" s="3271"/>
      <c r="H31" s="3270" t="s">
        <v>184</v>
      </c>
      <c r="I31" s="3307"/>
    </row>
    <row r="32" spans="1:9" x14ac:dyDescent="0.25">
      <c r="A32" s="3308"/>
      <c r="B32" s="3309"/>
      <c r="C32" s="3269" t="s">
        <v>64</v>
      </c>
      <c r="D32" s="3310" t="s">
        <v>23</v>
      </c>
      <c r="E32" s="3271" t="s">
        <v>314</v>
      </c>
      <c r="F32" s="3271" t="s">
        <v>30</v>
      </c>
      <c r="G32" s="3271"/>
      <c r="H32" s="3311"/>
      <c r="I32" s="3310"/>
    </row>
    <row r="33" spans="1:9" x14ac:dyDescent="0.25">
      <c r="A33" s="3312"/>
      <c r="B33" s="3312" t="s">
        <v>66</v>
      </c>
      <c r="C33" s="3294">
        <v>7191</v>
      </c>
      <c r="D33" s="3310">
        <v>3750</v>
      </c>
      <c r="E33" s="3294">
        <v>562.5</v>
      </c>
      <c r="F33" s="3294">
        <v>10378.5</v>
      </c>
      <c r="G33" s="3294"/>
      <c r="H33" s="3284">
        <v>10378.5</v>
      </c>
      <c r="I33" s="3310"/>
    </row>
    <row r="34" spans="1:9" x14ac:dyDescent="0.25">
      <c r="A34" s="3313"/>
      <c r="B34" s="3313"/>
      <c r="C34" s="3280"/>
      <c r="D34" s="3313"/>
      <c r="E34" s="3280"/>
      <c r="F34" s="3280"/>
      <c r="G34" s="3280"/>
      <c r="H34" s="3280"/>
      <c r="I34" s="3313"/>
    </row>
    <row r="35" spans="1:9" x14ac:dyDescent="0.25">
      <c r="A35" s="3266" t="s">
        <v>67</v>
      </c>
      <c r="B35" s="3266"/>
      <c r="C35" s="3266"/>
      <c r="D35" s="3314"/>
      <c r="E35" s="3266"/>
      <c r="F35" s="3266"/>
      <c r="G35" s="3266"/>
      <c r="H35" s="3266"/>
      <c r="I35" s="3266"/>
    </row>
    <row r="36" spans="1:9" x14ac:dyDescent="0.25">
      <c r="A36" s="3263" t="s">
        <v>68</v>
      </c>
      <c r="B36" s="3263"/>
      <c r="C36" s="3263"/>
      <c r="D36" s="3263"/>
      <c r="E36" s="3263"/>
      <c r="F36" s="3263"/>
      <c r="G36" s="3263"/>
      <c r="H36" s="3263"/>
      <c r="I36" s="3263"/>
    </row>
    <row r="37" spans="1:9" x14ac:dyDescent="0.25">
      <c r="A37" s="3267" t="s">
        <v>69</v>
      </c>
      <c r="B37" s="3304" t="s">
        <v>70</v>
      </c>
      <c r="C37" s="3267" t="s">
        <v>71</v>
      </c>
      <c r="D37" s="3315" t="s">
        <v>72</v>
      </c>
      <c r="E37" s="3267" t="s">
        <v>73</v>
      </c>
      <c r="F37" s="3315" t="s">
        <v>74</v>
      </c>
      <c r="G37" s="3267" t="s">
        <v>75</v>
      </c>
      <c r="H37" s="3315" t="s">
        <v>76</v>
      </c>
      <c r="I37" s="3267" t="s">
        <v>19</v>
      </c>
    </row>
    <row r="38" spans="1:9" x14ac:dyDescent="0.25">
      <c r="A38" s="3268"/>
      <c r="B38" s="3308" t="s">
        <v>77</v>
      </c>
      <c r="C38" s="3268" t="s">
        <v>78</v>
      </c>
      <c r="D38" s="3313" t="s">
        <v>79</v>
      </c>
      <c r="E38" s="3268" t="s">
        <v>80</v>
      </c>
      <c r="F38" s="3313" t="s">
        <v>81</v>
      </c>
      <c r="G38" s="3268" t="s">
        <v>82</v>
      </c>
      <c r="H38" s="3313" t="s">
        <v>83</v>
      </c>
      <c r="I38" s="3268" t="s">
        <v>84</v>
      </c>
    </row>
    <row r="39" spans="1:9" x14ac:dyDescent="0.25">
      <c r="A39" s="3268"/>
      <c r="B39" s="3309"/>
      <c r="C39" s="3268"/>
      <c r="D39" s="3313"/>
      <c r="E39" s="3268"/>
      <c r="F39" s="3313" t="s">
        <v>85</v>
      </c>
      <c r="G39" s="3268" t="s">
        <v>86</v>
      </c>
      <c r="H39" s="3313"/>
      <c r="I39" s="3268" t="s">
        <v>900</v>
      </c>
    </row>
    <row r="40" spans="1:9" x14ac:dyDescent="0.25">
      <c r="A40" s="3267"/>
      <c r="B40" s="3267"/>
      <c r="C40" s="3316"/>
      <c r="D40" s="3271"/>
      <c r="E40" s="3272"/>
      <c r="F40" s="3270"/>
      <c r="G40" s="3270"/>
      <c r="H40" s="3271"/>
      <c r="I40" s="3307"/>
    </row>
    <row r="41" spans="1:9" x14ac:dyDescent="0.25">
      <c r="A41" s="3271">
        <v>1</v>
      </c>
      <c r="B41" s="3271" t="s">
        <v>88</v>
      </c>
      <c r="C41" s="3295">
        <v>25.1</v>
      </c>
      <c r="D41" s="3317">
        <v>-173068.81</v>
      </c>
      <c r="E41" s="3318">
        <v>578523.75</v>
      </c>
      <c r="F41" s="3269">
        <v>574472.05000000005</v>
      </c>
      <c r="G41" s="3268">
        <v>578523.75</v>
      </c>
      <c r="H41" s="3269">
        <v>-177120.50999999995</v>
      </c>
      <c r="I41" s="3317">
        <v>-177120.50999999995</v>
      </c>
    </row>
    <row r="42" spans="1:9" x14ac:dyDescent="0.25">
      <c r="A42" s="3271">
        <v>2</v>
      </c>
      <c r="B42" s="3271" t="s">
        <v>91</v>
      </c>
      <c r="C42" s="3297">
        <v>1914.46</v>
      </c>
      <c r="D42" s="3271">
        <v>-400285.93</v>
      </c>
      <c r="E42" s="3272">
        <v>1268402.3</v>
      </c>
      <c r="F42" s="3271">
        <v>1200632.24</v>
      </c>
      <c r="G42" s="3271">
        <v>1268402.3</v>
      </c>
      <c r="H42" s="3271">
        <v>-468055.99</v>
      </c>
      <c r="I42" s="3307">
        <v>-468055.99</v>
      </c>
    </row>
    <row r="43" spans="1:9" x14ac:dyDescent="0.25">
      <c r="A43" s="3313"/>
      <c r="B43" s="3313"/>
      <c r="C43" s="3266"/>
      <c r="D43" s="3313"/>
      <c r="E43" s="3313"/>
      <c r="F43" s="3313"/>
      <c r="G43" s="3313"/>
      <c r="H43" s="3313"/>
      <c r="I43" s="3313"/>
    </row>
    <row r="44" spans="1:9" x14ac:dyDescent="0.25">
      <c r="A44" s="3263" t="s">
        <v>92</v>
      </c>
      <c r="B44" s="3264"/>
      <c r="C44" s="3264"/>
      <c r="D44" s="3264"/>
      <c r="E44" s="3264"/>
      <c r="F44" s="3264"/>
      <c r="G44" s="3264"/>
      <c r="H44" s="3264"/>
      <c r="I44" s="3264"/>
    </row>
    <row r="45" spans="1:9" x14ac:dyDescent="0.25">
      <c r="A45" s="3266" t="s">
        <v>93</v>
      </c>
      <c r="B45" s="3264"/>
      <c r="C45" s="3264"/>
      <c r="D45" s="3264"/>
      <c r="E45" s="3264"/>
      <c r="F45" s="3264"/>
      <c r="G45" s="3264"/>
      <c r="H45" s="3264"/>
      <c r="I45" s="3264"/>
    </row>
    <row r="46" spans="1:9" x14ac:dyDescent="0.25">
      <c r="A46" s="3306" t="s">
        <v>12</v>
      </c>
      <c r="B46" s="3267" t="s">
        <v>94</v>
      </c>
      <c r="C46" s="3315" t="s">
        <v>95</v>
      </c>
      <c r="D46" s="3315"/>
      <c r="E46" s="3315"/>
      <c r="F46" s="3306" t="s">
        <v>162</v>
      </c>
      <c r="G46" s="3315"/>
      <c r="H46" s="3319"/>
      <c r="I46" s="3267" t="s">
        <v>97</v>
      </c>
    </row>
    <row r="47" spans="1:9" x14ac:dyDescent="0.25">
      <c r="A47" s="3309" t="s">
        <v>98</v>
      </c>
      <c r="B47" s="3268" t="s">
        <v>99</v>
      </c>
      <c r="C47" s="3313"/>
      <c r="D47" s="3313"/>
      <c r="E47" s="3313"/>
      <c r="F47" s="3309" t="s">
        <v>901</v>
      </c>
      <c r="G47" s="3313"/>
      <c r="H47" s="3317"/>
      <c r="I47" s="3268" t="s">
        <v>101</v>
      </c>
    </row>
    <row r="48" spans="1:9" x14ac:dyDescent="0.25">
      <c r="A48" s="3309"/>
      <c r="B48" s="3269"/>
      <c r="C48" s="3313"/>
      <c r="D48" s="3313"/>
      <c r="E48" s="3313"/>
      <c r="F48" s="3309" t="s">
        <v>242</v>
      </c>
      <c r="G48" s="3313"/>
      <c r="H48" s="3317"/>
      <c r="I48" s="3268"/>
    </row>
    <row r="49" spans="1:9" x14ac:dyDescent="0.25">
      <c r="A49" s="3320" t="s">
        <v>103</v>
      </c>
      <c r="B49" s="3302"/>
      <c r="C49" s="3316" t="s">
        <v>104</v>
      </c>
      <c r="D49" s="3316"/>
      <c r="E49" s="3316"/>
      <c r="F49" s="3306"/>
      <c r="G49" s="3315"/>
      <c r="H49" s="3319"/>
      <c r="I49" s="3267"/>
    </row>
    <row r="50" spans="1:9" x14ac:dyDescent="0.25">
      <c r="A50" s="3321"/>
      <c r="B50" s="3268"/>
      <c r="C50" s="3313" t="s">
        <v>55</v>
      </c>
      <c r="D50" s="3313"/>
      <c r="E50" s="3313"/>
      <c r="F50" s="3309" t="s">
        <v>69</v>
      </c>
      <c r="G50" s="3280" t="s">
        <v>69</v>
      </c>
      <c r="H50" s="3317"/>
      <c r="I50" s="3268" t="s">
        <v>69</v>
      </c>
    </row>
    <row r="51" spans="1:9" x14ac:dyDescent="0.25">
      <c r="A51" s="3321"/>
      <c r="B51" s="3268"/>
      <c r="C51" s="3266" t="s">
        <v>111</v>
      </c>
      <c r="D51" s="3266"/>
      <c r="E51" s="3266"/>
      <c r="F51" s="3308"/>
      <c r="G51" s="3322">
        <v>0</v>
      </c>
      <c r="H51" s="3323"/>
      <c r="I51" s="3301">
        <v>0</v>
      </c>
    </row>
    <row r="52" spans="1:9" x14ac:dyDescent="0.25">
      <c r="A52" s="3267"/>
      <c r="B52" s="3267"/>
      <c r="C52" s="3306"/>
      <c r="D52" s="3315"/>
      <c r="E52" s="3319"/>
      <c r="F52" s="3306"/>
      <c r="G52" s="3272"/>
      <c r="H52" s="3319"/>
      <c r="I52" s="3267"/>
    </row>
    <row r="53" spans="1:9" x14ac:dyDescent="0.25">
      <c r="A53" s="3267" t="s">
        <v>46</v>
      </c>
      <c r="B53" s="3324" t="s">
        <v>112</v>
      </c>
      <c r="C53" s="3304" t="s">
        <v>113</v>
      </c>
      <c r="D53" s="3315"/>
      <c r="E53" s="3315"/>
      <c r="F53" s="3306" t="s">
        <v>114</v>
      </c>
      <c r="G53" s="3313"/>
      <c r="H53" s="3319"/>
      <c r="I53" s="3319"/>
    </row>
    <row r="54" spans="1:9" x14ac:dyDescent="0.25">
      <c r="A54" s="3321"/>
      <c r="B54" s="3325"/>
      <c r="C54" s="3326"/>
      <c r="D54" s="3262"/>
      <c r="E54" s="3262"/>
      <c r="F54" s="3327"/>
      <c r="G54" s="3280"/>
      <c r="H54" s="3328"/>
      <c r="I54" s="3317"/>
    </row>
    <row r="55" spans="1:9" x14ac:dyDescent="0.25">
      <c r="A55" s="3321" t="s">
        <v>167</v>
      </c>
      <c r="B55" s="3325" t="s">
        <v>29</v>
      </c>
      <c r="C55" s="3326" t="s">
        <v>902</v>
      </c>
      <c r="D55" s="3262"/>
      <c r="E55" s="3262"/>
      <c r="F55" s="3327"/>
      <c r="G55" s="3280">
        <v>22.815653406721708</v>
      </c>
      <c r="H55" s="3328"/>
      <c r="I55" s="3317">
        <v>109433</v>
      </c>
    </row>
    <row r="56" spans="1:9" x14ac:dyDescent="0.25">
      <c r="A56" s="3329"/>
      <c r="B56" s="3310" t="s">
        <v>112</v>
      </c>
      <c r="C56" s="3273" t="s">
        <v>111</v>
      </c>
      <c r="D56" s="3276"/>
      <c r="E56" s="3276"/>
      <c r="F56" s="3273" t="s">
        <v>69</v>
      </c>
      <c r="G56" s="3305">
        <v>0</v>
      </c>
      <c r="H56" s="3310"/>
      <c r="I56" s="3275">
        <v>109433</v>
      </c>
    </row>
    <row r="57" spans="1:9" x14ac:dyDescent="0.25">
      <c r="A57" s="3262"/>
      <c r="B57" s="3264"/>
      <c r="C57" s="3264" t="s">
        <v>69</v>
      </c>
      <c r="D57" s="3262"/>
      <c r="E57" s="3264"/>
      <c r="F57" s="3264"/>
      <c r="G57" s="3264"/>
      <c r="H57" s="3264"/>
      <c r="I57" s="3262"/>
    </row>
    <row r="58" spans="1:9" x14ac:dyDescent="0.25">
      <c r="A58" s="3264" t="s">
        <v>553</v>
      </c>
      <c r="B58" s="3262"/>
      <c r="C58" s="3264" t="s">
        <v>116</v>
      </c>
      <c r="D58" s="3264"/>
      <c r="E58" s="3264" t="s">
        <v>117</v>
      </c>
      <c r="F58" s="3264"/>
      <c r="G58" s="3264" t="s">
        <v>69</v>
      </c>
      <c r="H58" s="3264" t="s">
        <v>118</v>
      </c>
      <c r="I58" s="3264" t="s">
        <v>867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workbookViewId="0">
      <selection activeCell="P25" sqref="P25"/>
    </sheetView>
  </sheetViews>
  <sheetFormatPr defaultRowHeight="15" x14ac:dyDescent="0.25"/>
  <cols>
    <col min="2" max="2" width="38.140625" bestFit="1" customWidth="1"/>
    <col min="9" max="9" width="18.28515625" bestFit="1" customWidth="1"/>
  </cols>
  <sheetData>
    <row r="1" spans="1:9" x14ac:dyDescent="0.25">
      <c r="A1" s="3331" t="s">
        <v>0</v>
      </c>
      <c r="B1" s="3331"/>
      <c r="C1" s="3331"/>
      <c r="D1" s="3331"/>
      <c r="E1" s="3331"/>
      <c r="F1" s="3331"/>
      <c r="G1" s="3331"/>
      <c r="H1" s="3331"/>
      <c r="I1" s="3332"/>
    </row>
    <row r="2" spans="1:9" x14ac:dyDescent="0.25">
      <c r="A2" s="3331" t="s">
        <v>1</v>
      </c>
      <c r="B2" s="3331"/>
      <c r="C2" s="3331"/>
      <c r="D2" s="3331"/>
      <c r="E2" s="3331"/>
      <c r="F2" s="3331"/>
      <c r="G2" s="3331"/>
      <c r="H2" s="3331"/>
      <c r="I2" s="3333"/>
    </row>
    <row r="3" spans="1:9" x14ac:dyDescent="0.25">
      <c r="A3" s="3331" t="s">
        <v>2</v>
      </c>
      <c r="B3" s="3331"/>
      <c r="C3" s="3331"/>
      <c r="D3" s="3331"/>
      <c r="E3" s="3331"/>
      <c r="F3" s="3331"/>
      <c r="G3" s="3331"/>
      <c r="H3" s="3331"/>
      <c r="I3" s="3332"/>
    </row>
    <row r="4" spans="1:9" x14ac:dyDescent="0.25">
      <c r="A4" s="3331" t="s">
        <v>903</v>
      </c>
      <c r="B4" s="3331"/>
      <c r="C4" s="3331"/>
      <c r="D4" s="3331"/>
      <c r="E4" s="3331"/>
      <c r="F4" s="3331"/>
      <c r="G4" s="3331"/>
      <c r="H4" s="3331"/>
      <c r="I4" s="3332"/>
    </row>
    <row r="5" spans="1:9" x14ac:dyDescent="0.25">
      <c r="A5" s="3331" t="s">
        <v>4</v>
      </c>
      <c r="B5" s="3332"/>
      <c r="C5" s="3332"/>
      <c r="D5" s="3332"/>
      <c r="E5" s="3332"/>
      <c r="F5" s="3332"/>
      <c r="G5" s="3332"/>
      <c r="H5" s="3332"/>
      <c r="I5" s="3332"/>
    </row>
    <row r="6" spans="1:9" x14ac:dyDescent="0.25">
      <c r="A6" s="3331" t="s">
        <v>904</v>
      </c>
      <c r="B6" s="3332"/>
      <c r="C6" s="3332"/>
      <c r="D6" s="3332"/>
      <c r="E6" s="3331"/>
      <c r="F6" s="3331"/>
      <c r="G6" s="3332"/>
      <c r="H6" s="3332"/>
      <c r="I6" s="3332"/>
    </row>
    <row r="7" spans="1:9" x14ac:dyDescent="0.25">
      <c r="A7" s="3332" t="s">
        <v>905</v>
      </c>
      <c r="B7" s="3332"/>
      <c r="C7" s="3332"/>
      <c r="D7" s="3332"/>
      <c r="E7" s="3332"/>
      <c r="F7" s="3332"/>
      <c r="G7" s="3332"/>
      <c r="H7" s="3332"/>
      <c r="I7" s="3332"/>
    </row>
    <row r="8" spans="1:9" x14ac:dyDescent="0.25">
      <c r="A8" s="3332" t="s">
        <v>906</v>
      </c>
      <c r="B8" s="3332"/>
      <c r="C8" s="3332"/>
      <c r="D8" s="3332"/>
      <c r="E8" s="3332"/>
      <c r="F8" s="3332"/>
      <c r="G8" s="3332"/>
      <c r="H8" s="3332"/>
      <c r="I8" s="3332"/>
    </row>
    <row r="9" spans="1:9" x14ac:dyDescent="0.25">
      <c r="A9" s="3332" t="s">
        <v>175</v>
      </c>
      <c r="B9" s="3332"/>
      <c r="C9" s="3332"/>
      <c r="D9" s="3332"/>
      <c r="E9" s="3332"/>
      <c r="F9" s="3332"/>
      <c r="G9" s="3332"/>
      <c r="H9" s="3332"/>
      <c r="I9" s="3332"/>
    </row>
    <row r="10" spans="1:9" x14ac:dyDescent="0.25">
      <c r="A10" s="3331" t="s">
        <v>9</v>
      </c>
      <c r="B10" s="3331"/>
      <c r="C10" s="3331"/>
      <c r="D10" s="3331"/>
      <c r="E10" s="3331"/>
      <c r="F10" s="3331"/>
      <c r="G10" s="3331"/>
      <c r="H10" s="3331"/>
      <c r="I10" s="3331"/>
    </row>
    <row r="11" spans="1:9" x14ac:dyDescent="0.25">
      <c r="A11" s="3331" t="s">
        <v>10</v>
      </c>
      <c r="B11" s="3331"/>
      <c r="C11" s="3331"/>
      <c r="D11" s="3331"/>
      <c r="E11" s="3331"/>
      <c r="F11" s="3331"/>
      <c r="G11" s="3331"/>
      <c r="H11" s="3331"/>
      <c r="I11" s="3331"/>
    </row>
    <row r="12" spans="1:9" x14ac:dyDescent="0.25">
      <c r="A12" s="3334" t="s">
        <v>11</v>
      </c>
      <c r="B12" s="3331"/>
      <c r="C12" s="3331"/>
      <c r="D12" s="3331"/>
      <c r="E12" s="3331"/>
      <c r="F12" s="3331"/>
      <c r="G12" s="3331"/>
      <c r="H12" s="3331"/>
      <c r="I12" s="3331"/>
    </row>
    <row r="13" spans="1:9" x14ac:dyDescent="0.25">
      <c r="A13" s="3335" t="s">
        <v>12</v>
      </c>
      <c r="B13" s="3335" t="s">
        <v>13</v>
      </c>
      <c r="C13" s="3335" t="s">
        <v>14</v>
      </c>
      <c r="D13" s="3335" t="s">
        <v>15</v>
      </c>
      <c r="E13" s="3335" t="s">
        <v>16</v>
      </c>
      <c r="F13" s="3335" t="s">
        <v>17</v>
      </c>
      <c r="G13" s="3335" t="s">
        <v>18</v>
      </c>
      <c r="H13" s="3335" t="s">
        <v>15</v>
      </c>
      <c r="I13" s="3335" t="s">
        <v>19</v>
      </c>
    </row>
    <row r="14" spans="1:9" x14ac:dyDescent="0.25">
      <c r="A14" s="3336" t="s">
        <v>20</v>
      </c>
      <c r="B14" s="3336"/>
      <c r="C14" s="3336" t="s">
        <v>127</v>
      </c>
      <c r="D14" s="3336" t="s">
        <v>22</v>
      </c>
      <c r="E14" s="3336" t="s">
        <v>23</v>
      </c>
      <c r="F14" s="3336" t="s">
        <v>23</v>
      </c>
      <c r="G14" s="3336" t="s">
        <v>24</v>
      </c>
      <c r="H14" s="3336" t="s">
        <v>25</v>
      </c>
      <c r="I14" s="3336" t="s">
        <v>26</v>
      </c>
    </row>
    <row r="15" spans="1:9" x14ac:dyDescent="0.25">
      <c r="A15" s="3336"/>
      <c r="B15" s="3336"/>
      <c r="C15" s="3336" t="s">
        <v>27</v>
      </c>
      <c r="D15" s="3336" t="s">
        <v>28</v>
      </c>
      <c r="E15" s="3336"/>
      <c r="F15" s="3336"/>
      <c r="G15" s="3336" t="s">
        <v>29</v>
      </c>
      <c r="H15" s="3336" t="s">
        <v>30</v>
      </c>
      <c r="I15" s="3336" t="s">
        <v>31</v>
      </c>
    </row>
    <row r="16" spans="1:9" x14ac:dyDescent="0.25">
      <c r="A16" s="3336"/>
      <c r="B16" s="3336"/>
      <c r="C16" s="3336" t="s">
        <v>132</v>
      </c>
      <c r="D16" s="3336" t="s">
        <v>33</v>
      </c>
      <c r="E16" s="3336" t="s">
        <v>33</v>
      </c>
      <c r="F16" s="3336" t="s">
        <v>33</v>
      </c>
      <c r="G16" s="3336" t="s">
        <v>33</v>
      </c>
      <c r="H16" s="3336" t="s">
        <v>33</v>
      </c>
      <c r="I16" s="3336" t="s">
        <v>30</v>
      </c>
    </row>
    <row r="17" spans="1:9" x14ac:dyDescent="0.25">
      <c r="A17" s="3337">
        <v>1</v>
      </c>
      <c r="B17" s="3338">
        <v>2</v>
      </c>
      <c r="C17" s="3339">
        <v>3</v>
      </c>
      <c r="D17" s="3338">
        <v>4</v>
      </c>
      <c r="E17" s="3339">
        <v>5</v>
      </c>
      <c r="F17" s="3338">
        <v>6</v>
      </c>
      <c r="G17" s="3337">
        <v>7</v>
      </c>
      <c r="H17" s="3338">
        <v>8</v>
      </c>
      <c r="I17" s="3338">
        <v>9</v>
      </c>
    </row>
    <row r="18" spans="1:9" x14ac:dyDescent="0.25">
      <c r="A18" s="3340">
        <v>1</v>
      </c>
      <c r="B18" s="3341" t="s">
        <v>596</v>
      </c>
      <c r="C18" s="3341">
        <v>7.56</v>
      </c>
      <c r="D18" s="3342">
        <v>-43248.530399999989</v>
      </c>
      <c r="E18" s="3343">
        <v>304193.15999999997</v>
      </c>
      <c r="F18" s="3340">
        <v>315410.90000000002</v>
      </c>
      <c r="G18" s="3342">
        <v>304193.15999999997</v>
      </c>
      <c r="H18" s="3344">
        <v>-32030.79039999994</v>
      </c>
      <c r="I18" s="3342">
        <v>-32030.79039999994</v>
      </c>
    </row>
    <row r="19" spans="1:9" x14ac:dyDescent="0.25">
      <c r="A19" s="3345" t="s">
        <v>105</v>
      </c>
      <c r="B19" s="3346" t="s">
        <v>37</v>
      </c>
      <c r="C19" s="3346">
        <v>2.62</v>
      </c>
      <c r="D19" s="3347"/>
      <c r="E19" s="3348">
        <v>103425.67439999999</v>
      </c>
      <c r="F19" s="3349">
        <v>107239.70600000002</v>
      </c>
      <c r="G19" s="3347">
        <v>103425.67439999999</v>
      </c>
      <c r="H19" s="3350"/>
      <c r="I19" s="3347"/>
    </row>
    <row r="20" spans="1:9" x14ac:dyDescent="0.25">
      <c r="A20" s="3351" t="s">
        <v>38</v>
      </c>
      <c r="B20" s="3335" t="s">
        <v>39</v>
      </c>
      <c r="C20" s="3335">
        <v>1.33</v>
      </c>
      <c r="D20" s="3352"/>
      <c r="E20" s="3353">
        <v>54754.768799999998</v>
      </c>
      <c r="F20" s="3354">
        <v>56773.962</v>
      </c>
      <c r="G20" s="3355">
        <v>54754.768799999998</v>
      </c>
      <c r="H20" s="3356"/>
      <c r="I20" s="3352"/>
    </row>
    <row r="21" spans="1:9" x14ac:dyDescent="0.25">
      <c r="A21" s="3351" t="s">
        <v>40</v>
      </c>
      <c r="B21" s="3335" t="s">
        <v>41</v>
      </c>
      <c r="C21" s="3335">
        <v>1.22</v>
      </c>
      <c r="D21" s="3352"/>
      <c r="E21" s="3356">
        <v>48670.905599999998</v>
      </c>
      <c r="F21" s="3354">
        <v>50465.744000000006</v>
      </c>
      <c r="G21" s="3352">
        <v>48670.905599999998</v>
      </c>
      <c r="H21" s="3357"/>
      <c r="I21" s="3352"/>
    </row>
    <row r="22" spans="1:9" x14ac:dyDescent="0.25">
      <c r="A22" s="3351" t="s">
        <v>42</v>
      </c>
      <c r="B22" s="3335" t="s">
        <v>43</v>
      </c>
      <c r="C22" s="3335">
        <v>2.39</v>
      </c>
      <c r="D22" s="3352"/>
      <c r="E22" s="3353">
        <v>97341.811199999996</v>
      </c>
      <c r="F22" s="3354">
        <v>100931.48800000001</v>
      </c>
      <c r="G22" s="3356">
        <v>97341.811199999996</v>
      </c>
      <c r="H22" s="3358"/>
      <c r="I22" s="3352"/>
    </row>
    <row r="23" spans="1:9" x14ac:dyDescent="0.25">
      <c r="A23" s="3359" t="s">
        <v>46</v>
      </c>
      <c r="B23" s="3359" t="s">
        <v>47</v>
      </c>
      <c r="C23" s="3359">
        <v>2.98</v>
      </c>
      <c r="D23" s="3360">
        <v>-14353.3</v>
      </c>
      <c r="E23" s="3361">
        <v>119906.64</v>
      </c>
      <c r="F23" s="3362">
        <v>125440.61</v>
      </c>
      <c r="G23" s="3360">
        <v>119906.64</v>
      </c>
      <c r="H23" s="3363">
        <v>-8819.3300000000017</v>
      </c>
      <c r="I23" s="3360">
        <v>-8819.3300000000017</v>
      </c>
    </row>
    <row r="24" spans="1:9" x14ac:dyDescent="0.25">
      <c r="A24" s="3341" t="s">
        <v>48</v>
      </c>
      <c r="B24" s="3341" t="s">
        <v>199</v>
      </c>
      <c r="C24" s="3341">
        <v>1.65</v>
      </c>
      <c r="D24" s="3342">
        <v>16606.03</v>
      </c>
      <c r="E24" s="3341">
        <v>66393.600000000006</v>
      </c>
      <c r="F24" s="3341">
        <v>69228.36</v>
      </c>
      <c r="G24" s="3364">
        <v>26997.4</v>
      </c>
      <c r="H24" s="3365">
        <v>58836.99</v>
      </c>
      <c r="I24" s="3342" t="s">
        <v>69</v>
      </c>
    </row>
    <row r="25" spans="1:9" x14ac:dyDescent="0.25">
      <c r="A25" s="3359" t="s">
        <v>52</v>
      </c>
      <c r="B25" s="3359" t="s">
        <v>140</v>
      </c>
      <c r="C25" s="3361"/>
      <c r="D25" s="3360"/>
      <c r="E25" s="3361"/>
      <c r="F25" s="3359"/>
      <c r="G25" s="3362"/>
      <c r="H25" s="3360"/>
      <c r="I25" s="3360"/>
    </row>
    <row r="26" spans="1:9" x14ac:dyDescent="0.25">
      <c r="A26" s="3341"/>
      <c r="B26" s="3341" t="s">
        <v>907</v>
      </c>
      <c r="C26" s="3343">
        <v>0</v>
      </c>
      <c r="D26" s="3342">
        <v>-278.61</v>
      </c>
      <c r="E26" s="3343">
        <v>0</v>
      </c>
      <c r="F26" s="3341">
        <v>0</v>
      </c>
      <c r="G26" s="3340">
        <v>0</v>
      </c>
      <c r="H26" s="3342">
        <v>-278.61</v>
      </c>
      <c r="I26" s="3342">
        <v>-278.61</v>
      </c>
    </row>
    <row r="27" spans="1:9" x14ac:dyDescent="0.25">
      <c r="A27" s="3336"/>
      <c r="B27" s="3346" t="s">
        <v>55</v>
      </c>
      <c r="C27" s="3366"/>
      <c r="D27" s="3355"/>
      <c r="E27" s="3366"/>
      <c r="F27" s="3336"/>
      <c r="G27" s="3366"/>
      <c r="H27" s="3356"/>
      <c r="I27" s="3355"/>
    </row>
    <row r="28" spans="1:9" x14ac:dyDescent="0.25">
      <c r="A28" s="3338"/>
      <c r="B28" s="3338" t="s">
        <v>50</v>
      </c>
      <c r="C28" s="3339">
        <v>0</v>
      </c>
      <c r="D28" s="3356"/>
      <c r="E28" s="3339">
        <v>0</v>
      </c>
      <c r="F28" s="3338"/>
      <c r="G28" s="3337">
        <v>0</v>
      </c>
      <c r="H28" s="3347"/>
      <c r="I28" s="3356"/>
    </row>
    <row r="29" spans="1:9" x14ac:dyDescent="0.25">
      <c r="A29" s="3366"/>
      <c r="B29" s="3366"/>
      <c r="C29" s="3366"/>
      <c r="D29" s="3366"/>
      <c r="E29" s="3366"/>
      <c r="F29" s="3366"/>
      <c r="G29" s="3366"/>
      <c r="H29" s="3357"/>
      <c r="I29" s="3357"/>
    </row>
    <row r="30" spans="1:9" x14ac:dyDescent="0.25">
      <c r="A30" s="3331" t="s">
        <v>56</v>
      </c>
      <c r="B30" s="3332"/>
      <c r="C30" s="3332"/>
      <c r="D30" s="3330"/>
      <c r="E30" s="3332"/>
      <c r="F30" s="3332"/>
      <c r="G30" s="3332"/>
      <c r="H30" s="3332"/>
      <c r="I30" s="3332"/>
    </row>
    <row r="31" spans="1:9" x14ac:dyDescent="0.25">
      <c r="A31" s="3367" t="s">
        <v>57</v>
      </c>
      <c r="B31" s="3368" t="s">
        <v>729</v>
      </c>
      <c r="C31" s="3354" t="s">
        <v>761</v>
      </c>
      <c r="D31" s="3368" t="s">
        <v>60</v>
      </c>
      <c r="E31" s="3335" t="s">
        <v>478</v>
      </c>
      <c r="F31" s="3353" t="s">
        <v>761</v>
      </c>
      <c r="G31" s="3369"/>
      <c r="H31" s="3354" t="s">
        <v>709</v>
      </c>
      <c r="I31" s="3370"/>
    </row>
    <row r="32" spans="1:9" x14ac:dyDescent="0.25">
      <c r="A32" s="3364"/>
      <c r="B32" s="3371"/>
      <c r="C32" s="3349" t="s">
        <v>64</v>
      </c>
      <c r="D32" s="3372" t="s">
        <v>23</v>
      </c>
      <c r="E32" s="3346" t="s">
        <v>314</v>
      </c>
      <c r="F32" s="3373" t="s">
        <v>30</v>
      </c>
      <c r="G32" s="3373"/>
      <c r="H32" s="3349"/>
      <c r="I32" s="3374"/>
    </row>
    <row r="33" spans="1:9" x14ac:dyDescent="0.25">
      <c r="A33" s="3346"/>
      <c r="B33" s="3346" t="s">
        <v>732</v>
      </c>
      <c r="C33" s="3349">
        <v>2115</v>
      </c>
      <c r="D33" s="3346">
        <v>3750</v>
      </c>
      <c r="E33" s="3373">
        <v>562.5</v>
      </c>
      <c r="F33" s="3349">
        <v>5302.5</v>
      </c>
      <c r="G33" s="3350"/>
      <c r="H33" s="3349">
        <v>5302.5</v>
      </c>
      <c r="I33" s="3374"/>
    </row>
    <row r="34" spans="1:9" x14ac:dyDescent="0.25">
      <c r="A34" s="3366"/>
      <c r="B34" s="3366"/>
      <c r="C34" s="3357"/>
      <c r="D34" s="3366"/>
      <c r="E34" s="3366"/>
      <c r="F34" s="3357"/>
      <c r="G34" s="3357"/>
      <c r="H34" s="3357"/>
      <c r="I34" s="3366"/>
    </row>
    <row r="35" spans="1:9" x14ac:dyDescent="0.25">
      <c r="A35" s="3366"/>
      <c r="B35" s="3366"/>
      <c r="C35" s="3357"/>
      <c r="D35" s="3366"/>
      <c r="E35" s="3366"/>
      <c r="F35" s="3357"/>
      <c r="G35" s="3357"/>
      <c r="H35" s="3357"/>
      <c r="I35" s="3366"/>
    </row>
    <row r="36" spans="1:9" x14ac:dyDescent="0.25">
      <c r="A36" s="3334" t="s">
        <v>67</v>
      </c>
      <c r="B36" s="3334"/>
      <c r="C36" s="3334"/>
      <c r="D36" s="3375"/>
      <c r="E36" s="3334"/>
      <c r="F36" s="3334"/>
      <c r="G36" s="3334"/>
      <c r="H36" s="3334"/>
      <c r="I36" s="3366"/>
    </row>
    <row r="37" spans="1:9" x14ac:dyDescent="0.25">
      <c r="A37" s="3331" t="s">
        <v>68</v>
      </c>
      <c r="B37" s="3331"/>
      <c r="C37" s="3331"/>
      <c r="D37" s="3331"/>
      <c r="E37" s="3331"/>
      <c r="F37" s="3331"/>
      <c r="G37" s="3331"/>
      <c r="H37" s="3331"/>
      <c r="I37" s="3331"/>
    </row>
    <row r="38" spans="1:9" x14ac:dyDescent="0.25">
      <c r="A38" s="3335" t="s">
        <v>69</v>
      </c>
      <c r="B38" s="3376" t="s">
        <v>70</v>
      </c>
      <c r="C38" s="3335" t="s">
        <v>71</v>
      </c>
      <c r="D38" s="3369" t="s">
        <v>72</v>
      </c>
      <c r="E38" s="3335" t="s">
        <v>73</v>
      </c>
      <c r="F38" s="3369" t="s">
        <v>74</v>
      </c>
      <c r="G38" s="3335" t="s">
        <v>75</v>
      </c>
      <c r="H38" s="3369" t="s">
        <v>76</v>
      </c>
      <c r="I38" s="3335" t="s">
        <v>19</v>
      </c>
    </row>
    <row r="39" spans="1:9" x14ac:dyDescent="0.25">
      <c r="A39" s="3336"/>
      <c r="B39" s="3377" t="s">
        <v>77</v>
      </c>
      <c r="C39" s="3336" t="s">
        <v>78</v>
      </c>
      <c r="D39" s="3366" t="s">
        <v>79</v>
      </c>
      <c r="E39" s="3336" t="s">
        <v>80</v>
      </c>
      <c r="F39" s="3366" t="s">
        <v>81</v>
      </c>
      <c r="G39" s="3336" t="s">
        <v>82</v>
      </c>
      <c r="H39" s="3366" t="s">
        <v>908</v>
      </c>
      <c r="I39" s="3336" t="s">
        <v>84</v>
      </c>
    </row>
    <row r="40" spans="1:9" x14ac:dyDescent="0.25">
      <c r="A40" s="3336"/>
      <c r="B40" s="3371"/>
      <c r="C40" s="3336"/>
      <c r="D40" s="3366"/>
      <c r="E40" s="3336"/>
      <c r="F40" s="3366" t="s">
        <v>85</v>
      </c>
      <c r="G40" s="3336" t="s">
        <v>86</v>
      </c>
      <c r="H40" s="3366" t="s">
        <v>33</v>
      </c>
      <c r="I40" s="3336" t="s">
        <v>220</v>
      </c>
    </row>
    <row r="41" spans="1:9" x14ac:dyDescent="0.25">
      <c r="A41" s="3335">
        <v>1</v>
      </c>
      <c r="B41" s="3335" t="s">
        <v>501</v>
      </c>
      <c r="C41" s="3367">
        <v>0</v>
      </c>
      <c r="D41" s="3370">
        <v>0</v>
      </c>
      <c r="E41" s="3369">
        <v>0</v>
      </c>
      <c r="F41" s="3368">
        <v>0</v>
      </c>
      <c r="G41" s="3335">
        <v>0</v>
      </c>
      <c r="H41" s="3335">
        <v>0</v>
      </c>
      <c r="I41" s="3370">
        <v>0</v>
      </c>
    </row>
    <row r="42" spans="1:9" x14ac:dyDescent="0.25">
      <c r="A42" s="3346"/>
      <c r="B42" s="3346" t="s">
        <v>203</v>
      </c>
      <c r="C42" s="3341"/>
      <c r="D42" s="3374"/>
      <c r="E42" s="3373"/>
      <c r="F42" s="3372"/>
      <c r="G42" s="3336"/>
      <c r="H42" s="3336"/>
      <c r="I42" s="3374"/>
    </row>
    <row r="43" spans="1:9" x14ac:dyDescent="0.25">
      <c r="A43" s="3338">
        <v>2</v>
      </c>
      <c r="B43" s="3338" t="s">
        <v>88</v>
      </c>
      <c r="C43" s="3359">
        <v>25.1</v>
      </c>
      <c r="D43" s="3370">
        <v>-38759.230000000003</v>
      </c>
      <c r="E43" s="3378">
        <v>314641.90999999997</v>
      </c>
      <c r="F43" s="3337">
        <v>318460.42</v>
      </c>
      <c r="G43" s="3338">
        <v>314641.90999999997</v>
      </c>
      <c r="H43" s="3338">
        <v>-34940.719999999972</v>
      </c>
      <c r="I43" s="3335">
        <v>-34940.719999999972</v>
      </c>
    </row>
    <row r="44" spans="1:9" x14ac:dyDescent="0.25">
      <c r="A44" s="3338">
        <v>3</v>
      </c>
      <c r="B44" s="3338" t="s">
        <v>91</v>
      </c>
      <c r="C44" s="3359">
        <v>49.228999999999999</v>
      </c>
      <c r="D44" s="3379">
        <v>-274232.88</v>
      </c>
      <c r="E44" s="3339">
        <v>1184016.82</v>
      </c>
      <c r="F44" s="3337">
        <v>1165169.21</v>
      </c>
      <c r="G44" s="3346">
        <v>1184016.82</v>
      </c>
      <c r="H44" s="3346">
        <v>-293080.49000000011</v>
      </c>
      <c r="I44" s="3338">
        <v>-293080.49000000011</v>
      </c>
    </row>
    <row r="45" spans="1:9" x14ac:dyDescent="0.25">
      <c r="A45" s="3331" t="s">
        <v>92</v>
      </c>
      <c r="B45" s="3332"/>
      <c r="C45" s="3332"/>
      <c r="D45" s="3332"/>
      <c r="E45" s="3332"/>
      <c r="F45" s="3332"/>
      <c r="G45" s="3332"/>
      <c r="H45" s="3332"/>
      <c r="I45" s="3332"/>
    </row>
    <row r="46" spans="1:9" x14ac:dyDescent="0.25">
      <c r="A46" s="3334" t="s">
        <v>93</v>
      </c>
      <c r="B46" s="3332"/>
      <c r="C46" s="3332"/>
      <c r="D46" s="3332"/>
      <c r="E46" s="3332"/>
      <c r="F46" s="3332"/>
      <c r="G46" s="3332"/>
      <c r="H46" s="3332"/>
      <c r="I46" s="3332"/>
    </row>
    <row r="47" spans="1:9" x14ac:dyDescent="0.25">
      <c r="A47" s="3368" t="s">
        <v>12</v>
      </c>
      <c r="B47" s="3335" t="s">
        <v>94</v>
      </c>
      <c r="C47" s="3369" t="s">
        <v>95</v>
      </c>
      <c r="D47" s="3369"/>
      <c r="E47" s="3369"/>
      <c r="F47" s="3368" t="s">
        <v>187</v>
      </c>
      <c r="G47" s="3369"/>
      <c r="H47" s="3370"/>
      <c r="I47" s="3335" t="s">
        <v>97</v>
      </c>
    </row>
    <row r="48" spans="1:9" x14ac:dyDescent="0.25">
      <c r="A48" s="3371" t="s">
        <v>98</v>
      </c>
      <c r="B48" s="3336" t="s">
        <v>99</v>
      </c>
      <c r="C48" s="3366"/>
      <c r="D48" s="3366"/>
      <c r="E48" s="3366"/>
      <c r="F48" s="3371" t="s">
        <v>563</v>
      </c>
      <c r="G48" s="3366"/>
      <c r="H48" s="3380"/>
      <c r="I48" s="3336" t="s">
        <v>101</v>
      </c>
    </row>
    <row r="49" spans="1:9" x14ac:dyDescent="0.25">
      <c r="A49" s="3371"/>
      <c r="B49" s="3346"/>
      <c r="C49" s="3366"/>
      <c r="D49" s="3366"/>
      <c r="E49" s="3366"/>
      <c r="F49" s="3371" t="s">
        <v>189</v>
      </c>
      <c r="G49" s="3366"/>
      <c r="H49" s="3380"/>
      <c r="I49" s="3336"/>
    </row>
    <row r="50" spans="1:9" x14ac:dyDescent="0.25">
      <c r="A50" s="3381" t="s">
        <v>103</v>
      </c>
      <c r="B50" s="3364"/>
      <c r="C50" s="3382" t="s">
        <v>104</v>
      </c>
      <c r="D50" s="3382"/>
      <c r="E50" s="3382"/>
      <c r="F50" s="3368"/>
      <c r="G50" s="3369"/>
      <c r="H50" s="3370"/>
      <c r="I50" s="3335"/>
    </row>
    <row r="51" spans="1:9" x14ac:dyDescent="0.25">
      <c r="A51" s="3383"/>
      <c r="B51" s="3336"/>
      <c r="C51" s="3366" t="s">
        <v>55</v>
      </c>
      <c r="D51" s="3366"/>
      <c r="E51" s="3366"/>
      <c r="F51" s="3371" t="s">
        <v>69</v>
      </c>
      <c r="G51" s="3357"/>
      <c r="H51" s="3380" t="s">
        <v>69</v>
      </c>
      <c r="I51" s="3336"/>
    </row>
    <row r="52" spans="1:9" x14ac:dyDescent="0.25">
      <c r="A52" s="3383" t="s">
        <v>105</v>
      </c>
      <c r="B52" s="3384">
        <v>42461</v>
      </c>
      <c r="C52" s="3366" t="s">
        <v>909</v>
      </c>
      <c r="D52" s="3366"/>
      <c r="E52" s="3380"/>
      <c r="F52" s="3371"/>
      <c r="G52" s="3357">
        <v>1.7931323032784436</v>
      </c>
      <c r="H52" s="3380"/>
      <c r="I52" s="3336">
        <v>6000</v>
      </c>
    </row>
    <row r="53" spans="1:9" x14ac:dyDescent="0.25">
      <c r="A53" s="3383" t="s">
        <v>38</v>
      </c>
      <c r="B53" s="3384">
        <v>42531</v>
      </c>
      <c r="C53" s="3366" t="s">
        <v>343</v>
      </c>
      <c r="D53" s="3366"/>
      <c r="E53" s="3380"/>
      <c r="F53" s="3371"/>
      <c r="G53" s="3357">
        <v>3.2276381459011985</v>
      </c>
      <c r="H53" s="3380"/>
      <c r="I53" s="3336">
        <v>10800</v>
      </c>
    </row>
    <row r="54" spans="1:9" x14ac:dyDescent="0.25">
      <c r="A54" s="3383" t="s">
        <v>40</v>
      </c>
      <c r="B54" s="3384">
        <v>42661</v>
      </c>
      <c r="C54" s="3366" t="s">
        <v>223</v>
      </c>
      <c r="D54" s="3366"/>
      <c r="E54" s="3366"/>
      <c r="F54" s="3371"/>
      <c r="G54" s="3357"/>
      <c r="H54" s="3380"/>
      <c r="I54" s="3336">
        <v>3300</v>
      </c>
    </row>
    <row r="55" spans="1:9" x14ac:dyDescent="0.25">
      <c r="A55" s="3383" t="s">
        <v>42</v>
      </c>
      <c r="B55" s="3384">
        <v>42668</v>
      </c>
      <c r="C55" s="3366" t="s">
        <v>910</v>
      </c>
      <c r="D55" s="3366"/>
      <c r="E55" s="3366"/>
      <c r="F55" s="3371"/>
      <c r="G55" s="3357"/>
      <c r="H55" s="3380"/>
      <c r="I55" s="3336">
        <v>6897.4</v>
      </c>
    </row>
    <row r="56" spans="1:9" x14ac:dyDescent="0.25">
      <c r="A56" s="3383" t="s">
        <v>44</v>
      </c>
      <c r="B56" s="3384"/>
      <c r="C56" s="3366"/>
      <c r="D56" s="3366"/>
      <c r="E56" s="3366"/>
      <c r="F56" s="3371"/>
      <c r="G56" s="3357"/>
      <c r="H56" s="3380"/>
      <c r="I56" s="3336"/>
    </row>
    <row r="57" spans="1:9" x14ac:dyDescent="0.25">
      <c r="A57" s="3383"/>
      <c r="B57" s="3336"/>
      <c r="C57" s="3334" t="s">
        <v>111</v>
      </c>
      <c r="D57" s="3334"/>
      <c r="E57" s="3334"/>
      <c r="F57" s="3377"/>
      <c r="G57" s="3385">
        <v>5.0207704491796417</v>
      </c>
      <c r="H57" s="3386"/>
      <c r="I57" s="3364">
        <v>26997.4</v>
      </c>
    </row>
    <row r="58" spans="1:9" x14ac:dyDescent="0.25">
      <c r="A58" s="3335"/>
      <c r="B58" s="3335"/>
      <c r="C58" s="3368"/>
      <c r="D58" s="3369"/>
      <c r="E58" s="3370"/>
      <c r="F58" s="3368"/>
      <c r="G58" s="3353"/>
      <c r="H58" s="3370"/>
      <c r="I58" s="3335"/>
    </row>
    <row r="59" spans="1:9" x14ac:dyDescent="0.25">
      <c r="A59" s="3335" t="s">
        <v>46</v>
      </c>
      <c r="B59" s="3367" t="s">
        <v>112</v>
      </c>
      <c r="C59" s="3376" t="s">
        <v>113</v>
      </c>
      <c r="D59" s="3369"/>
      <c r="E59" s="3370"/>
      <c r="F59" s="3368" t="s">
        <v>114</v>
      </c>
      <c r="G59" s="3369"/>
      <c r="H59" s="3370"/>
      <c r="I59" s="3335"/>
    </row>
    <row r="60" spans="1:9" x14ac:dyDescent="0.25">
      <c r="A60" s="3383" t="s">
        <v>167</v>
      </c>
      <c r="B60" s="3384"/>
      <c r="C60" s="3366"/>
      <c r="D60" s="3366"/>
      <c r="E60" s="3380"/>
      <c r="F60" s="3371"/>
      <c r="G60" s="3357" t="s">
        <v>69</v>
      </c>
      <c r="H60" s="3380"/>
      <c r="I60" s="3336">
        <v>0</v>
      </c>
    </row>
    <row r="61" spans="1:9" x14ac:dyDescent="0.25">
      <c r="A61" s="3345"/>
      <c r="B61" s="3346" t="s">
        <v>112</v>
      </c>
      <c r="C61" s="3340" t="s">
        <v>111</v>
      </c>
      <c r="D61" s="3343"/>
      <c r="E61" s="3387"/>
      <c r="F61" s="3340" t="s">
        <v>69</v>
      </c>
      <c r="G61" s="3388">
        <v>0</v>
      </c>
      <c r="H61" s="3387"/>
      <c r="I61" s="3341">
        <v>0</v>
      </c>
    </row>
    <row r="62" spans="1:9" x14ac:dyDescent="0.25">
      <c r="A62" s="3332"/>
      <c r="B62" s="3332"/>
      <c r="C62" s="3332" t="s">
        <v>69</v>
      </c>
      <c r="D62" s="3330"/>
      <c r="E62" s="3332"/>
      <c r="F62" s="3332"/>
      <c r="G62" s="3332"/>
      <c r="H62" s="3332"/>
      <c r="I62" s="3332"/>
    </row>
    <row r="63" spans="1:9" x14ac:dyDescent="0.25">
      <c r="A63" s="3332" t="s">
        <v>115</v>
      </c>
      <c r="B63" s="3332"/>
      <c r="C63" s="3332" t="s">
        <v>69</v>
      </c>
      <c r="D63" s="3332" t="s">
        <v>116</v>
      </c>
      <c r="E63" s="3332"/>
      <c r="F63" s="3332" t="s">
        <v>117</v>
      </c>
      <c r="G63" s="3332"/>
      <c r="H63" s="3332" t="s">
        <v>118</v>
      </c>
      <c r="I63" s="3332" t="s">
        <v>119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workbookViewId="0">
      <selection activeCell="O17" sqref="O17"/>
    </sheetView>
  </sheetViews>
  <sheetFormatPr defaultRowHeight="15" x14ac:dyDescent="0.25"/>
  <cols>
    <col min="2" max="2" width="39.5703125" bestFit="1" customWidth="1"/>
    <col min="9" max="9" width="18.28515625" bestFit="1" customWidth="1"/>
  </cols>
  <sheetData>
    <row r="1" spans="1:9" x14ac:dyDescent="0.25">
      <c r="A1" s="3390" t="s">
        <v>0</v>
      </c>
      <c r="B1" s="3390"/>
      <c r="C1" s="3390"/>
      <c r="D1" s="3390"/>
      <c r="E1" s="3390"/>
      <c r="F1" s="3390"/>
      <c r="G1" s="3390"/>
      <c r="H1" s="3390"/>
      <c r="I1" s="3391"/>
    </row>
    <row r="2" spans="1:9" x14ac:dyDescent="0.25">
      <c r="A2" s="3390" t="s">
        <v>1</v>
      </c>
      <c r="B2" s="3390"/>
      <c r="C2" s="3390"/>
      <c r="D2" s="3390"/>
      <c r="E2" s="3390"/>
      <c r="F2" s="3390"/>
      <c r="G2" s="3390"/>
      <c r="H2" s="3390"/>
      <c r="I2" s="3392"/>
    </row>
    <row r="3" spans="1:9" x14ac:dyDescent="0.25">
      <c r="A3" s="3390" t="s">
        <v>2</v>
      </c>
      <c r="B3" s="3390"/>
      <c r="C3" s="3390"/>
      <c r="D3" s="3390"/>
      <c r="E3" s="3390"/>
      <c r="F3" s="3390"/>
      <c r="G3" s="3390"/>
      <c r="H3" s="3390"/>
      <c r="I3" s="3391"/>
    </row>
    <row r="4" spans="1:9" x14ac:dyDescent="0.25">
      <c r="A4" s="3390" t="s">
        <v>3</v>
      </c>
      <c r="B4" s="3390"/>
      <c r="C4" s="3390"/>
      <c r="D4" s="3390"/>
      <c r="E4" s="3390"/>
      <c r="F4" s="3390"/>
      <c r="G4" s="3390"/>
      <c r="H4" s="3390"/>
      <c r="I4" s="3391"/>
    </row>
    <row r="5" spans="1:9" x14ac:dyDescent="0.25">
      <c r="A5" s="3390" t="s">
        <v>4</v>
      </c>
      <c r="B5" s="3391"/>
      <c r="C5" s="3391"/>
      <c r="D5" s="3391"/>
      <c r="E5" s="3391"/>
      <c r="F5" s="3391"/>
      <c r="G5" s="3391"/>
      <c r="H5" s="3391"/>
      <c r="I5" s="3391"/>
    </row>
    <row r="6" spans="1:9" x14ac:dyDescent="0.25">
      <c r="A6" s="3391"/>
      <c r="B6" s="3391"/>
      <c r="C6" s="3391"/>
      <c r="D6" s="3391"/>
      <c r="E6" s="3391"/>
      <c r="F6" s="3391"/>
      <c r="G6" s="3391"/>
      <c r="H6" s="3391"/>
      <c r="I6" s="3391"/>
    </row>
    <row r="7" spans="1:9" x14ac:dyDescent="0.25">
      <c r="A7" s="3390" t="s">
        <v>911</v>
      </c>
      <c r="B7" s="3391"/>
      <c r="C7" s="3391"/>
      <c r="D7" s="3391"/>
      <c r="E7" s="3390"/>
      <c r="F7" s="3390"/>
      <c r="G7" s="3391"/>
      <c r="H7" s="3391"/>
      <c r="I7" s="3391"/>
    </row>
    <row r="8" spans="1:9" x14ac:dyDescent="0.25">
      <c r="A8" s="3391" t="s">
        <v>912</v>
      </c>
      <c r="B8" s="3391"/>
      <c r="C8" s="3391"/>
      <c r="D8" s="3391"/>
      <c r="E8" s="3391"/>
      <c r="F8" s="3391"/>
      <c r="G8" s="3391"/>
      <c r="H8" s="3391"/>
      <c r="I8" s="3391"/>
    </row>
    <row r="9" spans="1:9" x14ac:dyDescent="0.25">
      <c r="A9" s="3391" t="s">
        <v>913</v>
      </c>
      <c r="B9" s="3391"/>
      <c r="C9" s="3391"/>
      <c r="D9" s="3391"/>
      <c r="E9" s="3391"/>
      <c r="F9" s="3391"/>
      <c r="G9" s="3391"/>
      <c r="H9" s="3391"/>
      <c r="I9" s="3391"/>
    </row>
    <row r="10" spans="1:9" x14ac:dyDescent="0.25">
      <c r="A10" s="3391" t="s">
        <v>914</v>
      </c>
      <c r="B10" s="3391"/>
      <c r="C10" s="3391"/>
      <c r="D10" s="3391"/>
      <c r="E10" s="3391"/>
      <c r="F10" s="3391"/>
      <c r="G10" s="3391"/>
      <c r="H10" s="3391"/>
      <c r="I10" s="3391"/>
    </row>
    <row r="11" spans="1:9" x14ac:dyDescent="0.25">
      <c r="A11" s="3390" t="s">
        <v>9</v>
      </c>
      <c r="B11" s="3391"/>
      <c r="C11" s="3391"/>
      <c r="D11" s="3391"/>
      <c r="E11" s="3391"/>
      <c r="F11" s="3391"/>
      <c r="G11" s="3391"/>
      <c r="H11" s="3391"/>
      <c r="I11" s="3391"/>
    </row>
    <row r="12" spans="1:9" x14ac:dyDescent="0.25">
      <c r="A12" s="3390" t="s">
        <v>10</v>
      </c>
      <c r="B12" s="3391"/>
      <c r="C12" s="3391"/>
      <c r="D12" s="3391"/>
      <c r="E12" s="3391"/>
      <c r="F12" s="3391"/>
      <c r="G12" s="3391"/>
      <c r="H12" s="3391"/>
      <c r="I12" s="3391"/>
    </row>
    <row r="13" spans="1:9" x14ac:dyDescent="0.25">
      <c r="A13" s="3393" t="s">
        <v>11</v>
      </c>
      <c r="B13" s="3391"/>
      <c r="C13" s="3391"/>
      <c r="D13" s="3391"/>
      <c r="E13" s="3391"/>
      <c r="F13" s="3391"/>
      <c r="G13" s="3391"/>
      <c r="H13" s="3391"/>
      <c r="I13" s="3391"/>
    </row>
    <row r="14" spans="1:9" x14ac:dyDescent="0.25">
      <c r="A14" s="3394" t="s">
        <v>12</v>
      </c>
      <c r="B14" s="3394" t="s">
        <v>13</v>
      </c>
      <c r="C14" s="3394" t="s">
        <v>14</v>
      </c>
      <c r="D14" s="3394" t="s">
        <v>15</v>
      </c>
      <c r="E14" s="3394" t="s">
        <v>16</v>
      </c>
      <c r="F14" s="3394" t="s">
        <v>17</v>
      </c>
      <c r="G14" s="3394" t="s">
        <v>18</v>
      </c>
      <c r="H14" s="3394" t="s">
        <v>15</v>
      </c>
      <c r="I14" s="3394" t="s">
        <v>19</v>
      </c>
    </row>
    <row r="15" spans="1:9" x14ac:dyDescent="0.25">
      <c r="A15" s="3395" t="s">
        <v>20</v>
      </c>
      <c r="B15" s="3395"/>
      <c r="C15" s="3395" t="s">
        <v>215</v>
      </c>
      <c r="D15" s="3395" t="s">
        <v>22</v>
      </c>
      <c r="E15" s="3395" t="s">
        <v>23</v>
      </c>
      <c r="F15" s="3395" t="s">
        <v>23</v>
      </c>
      <c r="G15" s="3395" t="s">
        <v>24</v>
      </c>
      <c r="H15" s="3395" t="s">
        <v>25</v>
      </c>
      <c r="I15" s="3395" t="s">
        <v>26</v>
      </c>
    </row>
    <row r="16" spans="1:9" x14ac:dyDescent="0.25">
      <c r="A16" s="3395"/>
      <c r="B16" s="3395"/>
      <c r="C16" s="3395" t="s">
        <v>27</v>
      </c>
      <c r="D16" s="3395" t="s">
        <v>28</v>
      </c>
      <c r="E16" s="3395"/>
      <c r="F16" s="3395"/>
      <c r="G16" s="3395" t="s">
        <v>29</v>
      </c>
      <c r="H16" s="3395" t="s">
        <v>30</v>
      </c>
      <c r="I16" s="3395" t="s">
        <v>31</v>
      </c>
    </row>
    <row r="17" spans="1:9" x14ac:dyDescent="0.25">
      <c r="A17" s="3395"/>
      <c r="B17" s="3395"/>
      <c r="C17" s="3395" t="s">
        <v>32</v>
      </c>
      <c r="D17" s="3395" t="s">
        <v>33</v>
      </c>
      <c r="E17" s="3395" t="s">
        <v>33</v>
      </c>
      <c r="F17" s="3395" t="s">
        <v>33</v>
      </c>
      <c r="G17" s="3395" t="s">
        <v>33</v>
      </c>
      <c r="H17" s="3395" t="s">
        <v>33</v>
      </c>
      <c r="I17" s="3395" t="s">
        <v>616</v>
      </c>
    </row>
    <row r="18" spans="1:9" x14ac:dyDescent="0.25">
      <c r="A18" s="3396">
        <v>1</v>
      </c>
      <c r="B18" s="3397">
        <v>2</v>
      </c>
      <c r="C18" s="3398">
        <v>3</v>
      </c>
      <c r="D18" s="3397">
        <v>4</v>
      </c>
      <c r="E18" s="3398">
        <v>5</v>
      </c>
      <c r="F18" s="3397">
        <v>6</v>
      </c>
      <c r="G18" s="3396">
        <v>7</v>
      </c>
      <c r="H18" s="3397">
        <v>8</v>
      </c>
      <c r="I18" s="3397">
        <v>9</v>
      </c>
    </row>
    <row r="19" spans="1:9" x14ac:dyDescent="0.25">
      <c r="A19" s="3399">
        <v>1</v>
      </c>
      <c r="B19" s="3400" t="s">
        <v>653</v>
      </c>
      <c r="C19" s="3400">
        <v>7.56</v>
      </c>
      <c r="D19" s="3401">
        <v>-34164.11</v>
      </c>
      <c r="E19" s="3402">
        <v>295801.56</v>
      </c>
      <c r="F19" s="3399">
        <v>305935.71000000002</v>
      </c>
      <c r="G19" s="3401">
        <v>295801.56</v>
      </c>
      <c r="H19" s="3403">
        <v>-24029.959999999963</v>
      </c>
      <c r="I19" s="3401">
        <v>-24029.959999999963</v>
      </c>
    </row>
    <row r="20" spans="1:9" x14ac:dyDescent="0.25">
      <c r="A20" s="3404" t="s">
        <v>105</v>
      </c>
      <c r="B20" s="3405" t="s">
        <v>37</v>
      </c>
      <c r="C20" s="3405">
        <v>2.62</v>
      </c>
      <c r="D20" s="3406"/>
      <c r="E20" s="3407">
        <v>100572.53039999999</v>
      </c>
      <c r="F20" s="3408">
        <v>104018.14140000001</v>
      </c>
      <c r="G20" s="3406">
        <v>100572.53039999999</v>
      </c>
      <c r="H20" s="3409"/>
      <c r="I20" s="3406"/>
    </row>
    <row r="21" spans="1:9" x14ac:dyDescent="0.25">
      <c r="A21" s="3410" t="s">
        <v>38</v>
      </c>
      <c r="B21" s="3394" t="s">
        <v>39</v>
      </c>
      <c r="C21" s="3394">
        <v>1.33</v>
      </c>
      <c r="D21" s="3411"/>
      <c r="E21" s="3412">
        <v>53244.2808</v>
      </c>
      <c r="F21" s="3413">
        <v>55068.427800000005</v>
      </c>
      <c r="G21" s="3414">
        <v>53244.2808</v>
      </c>
      <c r="H21" s="3415"/>
      <c r="I21" s="3411"/>
    </row>
    <row r="22" spans="1:9" x14ac:dyDescent="0.25">
      <c r="A22" s="3410" t="s">
        <v>40</v>
      </c>
      <c r="B22" s="3394" t="s">
        <v>41</v>
      </c>
      <c r="C22" s="3394">
        <v>1.22</v>
      </c>
      <c r="D22" s="3411"/>
      <c r="E22" s="3411">
        <v>47328.249600000003</v>
      </c>
      <c r="F22" s="3413">
        <v>48949.713600000003</v>
      </c>
      <c r="G22" s="3415">
        <v>47328.249600000003</v>
      </c>
      <c r="H22" s="3416"/>
      <c r="I22" s="3411"/>
    </row>
    <row r="23" spans="1:9" x14ac:dyDescent="0.25">
      <c r="A23" s="3410" t="s">
        <v>42</v>
      </c>
      <c r="B23" s="3394" t="s">
        <v>43</v>
      </c>
      <c r="C23" s="3394">
        <v>2.39</v>
      </c>
      <c r="D23" s="3411"/>
      <c r="E23" s="3411">
        <v>94656.499200000006</v>
      </c>
      <c r="F23" s="3413">
        <v>97899.427200000006</v>
      </c>
      <c r="G23" s="3414">
        <v>94656.499200000006</v>
      </c>
      <c r="H23" s="3417"/>
      <c r="I23" s="3411"/>
    </row>
    <row r="24" spans="1:9" x14ac:dyDescent="0.25">
      <c r="A24" s="3418" t="s">
        <v>46</v>
      </c>
      <c r="B24" s="3418" t="s">
        <v>47</v>
      </c>
      <c r="C24" s="3418">
        <v>2.98</v>
      </c>
      <c r="D24" s="3419">
        <v>-19908.22</v>
      </c>
      <c r="E24" s="3418">
        <v>116599.2</v>
      </c>
      <c r="F24" s="3420">
        <v>129051.43</v>
      </c>
      <c r="G24" s="3419">
        <v>116599.2</v>
      </c>
      <c r="H24" s="3421">
        <v>-7455.9900000000052</v>
      </c>
      <c r="I24" s="3419">
        <v>-7455.9900000000052</v>
      </c>
    </row>
    <row r="25" spans="1:9" x14ac:dyDescent="0.25">
      <c r="A25" s="3400" t="s">
        <v>48</v>
      </c>
      <c r="B25" s="3400" t="s">
        <v>49</v>
      </c>
      <c r="C25" s="3400">
        <v>1.65</v>
      </c>
      <c r="D25" s="3401">
        <v>-33362.43</v>
      </c>
      <c r="E25" s="3400">
        <v>64562.16</v>
      </c>
      <c r="F25" s="3400">
        <v>103952.16</v>
      </c>
      <c r="G25" s="3422">
        <v>61558</v>
      </c>
      <c r="H25" s="3423">
        <v>9031.7300000000105</v>
      </c>
      <c r="I25" s="3401"/>
    </row>
    <row r="26" spans="1:9" x14ac:dyDescent="0.25">
      <c r="A26" s="3400"/>
      <c r="B26" s="3397" t="s">
        <v>50</v>
      </c>
      <c r="C26" s="3402"/>
      <c r="D26" s="3424"/>
      <c r="E26" s="3400"/>
      <c r="F26" s="3400">
        <v>71258.36</v>
      </c>
      <c r="G26" s="3420"/>
      <c r="H26" s="3419"/>
      <c r="I26" s="3401"/>
    </row>
    <row r="27" spans="1:9" x14ac:dyDescent="0.25">
      <c r="A27" s="3400"/>
      <c r="B27" s="3397" t="s">
        <v>51</v>
      </c>
      <c r="C27" s="3402"/>
      <c r="D27" s="3424"/>
      <c r="E27" s="3400"/>
      <c r="F27" s="3400">
        <v>2896.66</v>
      </c>
      <c r="G27" s="3420"/>
      <c r="H27" s="3419"/>
      <c r="I27" s="3401"/>
    </row>
    <row r="28" spans="1:9" x14ac:dyDescent="0.25">
      <c r="A28" s="3400"/>
      <c r="B28" s="3418" t="s">
        <v>298</v>
      </c>
      <c r="C28" s="3402"/>
      <c r="D28" s="3424"/>
      <c r="E28" s="3400"/>
      <c r="F28" s="3400">
        <v>29797.14</v>
      </c>
      <c r="G28" s="3399"/>
      <c r="H28" s="3401"/>
      <c r="I28" s="3401"/>
    </row>
    <row r="29" spans="1:9" x14ac:dyDescent="0.25">
      <c r="A29" s="3400" t="s">
        <v>52</v>
      </c>
      <c r="B29" s="3400" t="s">
        <v>888</v>
      </c>
      <c r="C29" s="3402">
        <v>0</v>
      </c>
      <c r="D29" s="3401">
        <v>29797.14</v>
      </c>
      <c r="E29" s="3400">
        <v>0</v>
      </c>
      <c r="F29" s="3400">
        <v>0.46</v>
      </c>
      <c r="G29" s="3399">
        <v>0</v>
      </c>
      <c r="H29" s="3401">
        <v>0.46</v>
      </c>
      <c r="I29" s="3401"/>
    </row>
    <row r="30" spans="1:9" x14ac:dyDescent="0.25">
      <c r="A30" s="3397"/>
      <c r="B30" s="3397" t="s">
        <v>50</v>
      </c>
      <c r="C30" s="3398">
        <v>0</v>
      </c>
      <c r="D30" s="3408">
        <v>0</v>
      </c>
      <c r="E30" s="3397">
        <v>0</v>
      </c>
      <c r="F30" s="3397">
        <v>0.46</v>
      </c>
      <c r="G30" s="3396">
        <v>0</v>
      </c>
      <c r="H30" s="3406"/>
      <c r="I30" s="3415"/>
    </row>
    <row r="31" spans="1:9" x14ac:dyDescent="0.25">
      <c r="A31" s="3397"/>
      <c r="B31" s="3418" t="s">
        <v>298</v>
      </c>
      <c r="C31" s="3398">
        <v>0</v>
      </c>
      <c r="D31" s="3425"/>
      <c r="E31" s="3397"/>
      <c r="F31" s="3397">
        <v>29797.14</v>
      </c>
      <c r="G31" s="3398"/>
      <c r="H31" s="3415"/>
      <c r="I31" s="3406"/>
    </row>
    <row r="32" spans="1:9" x14ac:dyDescent="0.25">
      <c r="A32" s="3397"/>
      <c r="B32" s="3418" t="s">
        <v>299</v>
      </c>
      <c r="C32" s="3398"/>
      <c r="D32" s="3415"/>
      <c r="E32" s="3398"/>
      <c r="F32" s="3397"/>
      <c r="G32" s="3398"/>
      <c r="H32" s="3415"/>
      <c r="I32" s="3426"/>
    </row>
    <row r="33" spans="1:9" x14ac:dyDescent="0.25">
      <c r="A33" s="3390" t="s">
        <v>56</v>
      </c>
      <c r="B33" s="3390"/>
      <c r="C33" s="3390"/>
      <c r="D33" s="3427"/>
      <c r="E33" s="3390"/>
      <c r="F33" s="3390"/>
      <c r="G33" s="3428"/>
      <c r="H33" s="3416"/>
      <c r="I33" s="3416"/>
    </row>
    <row r="34" spans="1:9" x14ac:dyDescent="0.25">
      <c r="A34" s="3389"/>
      <c r="B34" s="3389"/>
      <c r="C34" s="3389"/>
      <c r="D34" s="3389"/>
      <c r="E34" s="3389"/>
      <c r="F34" s="3389"/>
      <c r="G34" s="3391"/>
      <c r="H34" s="3391"/>
      <c r="I34" s="3391"/>
    </row>
    <row r="35" spans="1:9" x14ac:dyDescent="0.25">
      <c r="A35" s="3429" t="s">
        <v>57</v>
      </c>
      <c r="B35" s="3430" t="s">
        <v>58</v>
      </c>
      <c r="C35" s="3397" t="s">
        <v>59</v>
      </c>
      <c r="D35" s="3396" t="s">
        <v>60</v>
      </c>
      <c r="E35" s="3396" t="s">
        <v>61</v>
      </c>
      <c r="F35" s="3397" t="s">
        <v>59</v>
      </c>
      <c r="G35" s="3431"/>
      <c r="H35" s="3396" t="s">
        <v>915</v>
      </c>
      <c r="I35" s="3431"/>
    </row>
    <row r="36" spans="1:9" x14ac:dyDescent="0.25">
      <c r="A36" s="3432"/>
      <c r="B36" s="3433"/>
      <c r="C36" s="3405" t="s">
        <v>64</v>
      </c>
      <c r="D36" s="3396" t="s">
        <v>23</v>
      </c>
      <c r="E36" s="3396" t="s">
        <v>65</v>
      </c>
      <c r="F36" s="3394" t="s">
        <v>64</v>
      </c>
      <c r="G36" s="3434"/>
      <c r="H36" s="3435"/>
      <c r="I36" s="3436"/>
    </row>
    <row r="37" spans="1:9" x14ac:dyDescent="0.25">
      <c r="A37" s="3437"/>
      <c r="B37" s="3437" t="s">
        <v>66</v>
      </c>
      <c r="C37" s="3406">
        <v>2115</v>
      </c>
      <c r="D37" s="3425">
        <v>3750</v>
      </c>
      <c r="E37" s="3425">
        <v>562.5</v>
      </c>
      <c r="F37" s="3425">
        <v>5302.5</v>
      </c>
      <c r="G37" s="3426"/>
      <c r="H37" s="3407">
        <v>5302.5</v>
      </c>
      <c r="I37" s="3436"/>
    </row>
    <row r="38" spans="1:9" x14ac:dyDescent="0.25">
      <c r="A38" s="3428"/>
      <c r="B38" s="3428"/>
      <c r="C38" s="3428"/>
      <c r="D38" s="3438"/>
      <c r="E38" s="3416"/>
      <c r="F38" s="3416"/>
      <c r="G38" s="3416"/>
      <c r="H38" s="3416"/>
      <c r="I38" s="3428"/>
    </row>
    <row r="39" spans="1:9" x14ac:dyDescent="0.25">
      <c r="A39" s="3393" t="s">
        <v>67</v>
      </c>
      <c r="B39" s="3393"/>
      <c r="C39" s="3393"/>
      <c r="D39" s="3439"/>
      <c r="E39" s="3393"/>
      <c r="F39" s="3393"/>
      <c r="G39" s="3393"/>
      <c r="H39" s="3393"/>
      <c r="I39" s="3393"/>
    </row>
    <row r="40" spans="1:9" x14ac:dyDescent="0.25">
      <c r="A40" s="3390" t="s">
        <v>68</v>
      </c>
      <c r="B40" s="3390"/>
      <c r="C40" s="3390"/>
      <c r="D40" s="3390"/>
      <c r="E40" s="3390"/>
      <c r="F40" s="3390"/>
      <c r="G40" s="3390"/>
      <c r="H40" s="3390"/>
      <c r="I40" s="3390"/>
    </row>
    <row r="41" spans="1:9" x14ac:dyDescent="0.25">
      <c r="A41" s="3394" t="s">
        <v>69</v>
      </c>
      <c r="B41" s="3429" t="s">
        <v>70</v>
      </c>
      <c r="C41" s="3394" t="s">
        <v>71</v>
      </c>
      <c r="D41" s="3440" t="s">
        <v>72</v>
      </c>
      <c r="E41" s="3394" t="s">
        <v>73</v>
      </c>
      <c r="F41" s="3440" t="s">
        <v>74</v>
      </c>
      <c r="G41" s="3394" t="s">
        <v>75</v>
      </c>
      <c r="H41" s="3440" t="s">
        <v>76</v>
      </c>
      <c r="I41" s="3394" t="s">
        <v>19</v>
      </c>
    </row>
    <row r="42" spans="1:9" x14ac:dyDescent="0.25">
      <c r="A42" s="3395"/>
      <c r="B42" s="3432" t="s">
        <v>77</v>
      </c>
      <c r="C42" s="3395" t="s">
        <v>78</v>
      </c>
      <c r="D42" s="3428" t="s">
        <v>79</v>
      </c>
      <c r="E42" s="3395" t="s">
        <v>80</v>
      </c>
      <c r="F42" s="3428" t="s">
        <v>81</v>
      </c>
      <c r="G42" s="3395" t="s">
        <v>82</v>
      </c>
      <c r="H42" s="3428" t="s">
        <v>83</v>
      </c>
      <c r="I42" s="3395" t="s">
        <v>84</v>
      </c>
    </row>
    <row r="43" spans="1:9" x14ac:dyDescent="0.25">
      <c r="A43" s="3395"/>
      <c r="B43" s="3433"/>
      <c r="C43" s="3395"/>
      <c r="D43" s="3428"/>
      <c r="E43" s="3395"/>
      <c r="F43" s="3428" t="s">
        <v>85</v>
      </c>
      <c r="G43" s="3395" t="s">
        <v>86</v>
      </c>
      <c r="H43" s="3428"/>
      <c r="I43" s="3395" t="s">
        <v>30</v>
      </c>
    </row>
    <row r="44" spans="1:9" x14ac:dyDescent="0.25">
      <c r="A44" s="3395"/>
      <c r="B44" s="3433"/>
      <c r="C44" s="3395"/>
      <c r="D44" s="3428"/>
      <c r="E44" s="3395"/>
      <c r="F44" s="3428"/>
      <c r="G44" s="3441"/>
      <c r="H44" s="3428"/>
      <c r="I44" s="3395" t="s">
        <v>916</v>
      </c>
    </row>
    <row r="45" spans="1:9" x14ac:dyDescent="0.25">
      <c r="A45" s="3394">
        <v>1</v>
      </c>
      <c r="B45" s="3394" t="s">
        <v>201</v>
      </c>
      <c r="C45" s="3442">
        <v>0</v>
      </c>
      <c r="D45" s="3394">
        <v>-1054.0899999999999</v>
      </c>
      <c r="E45" s="3440">
        <v>0</v>
      </c>
      <c r="F45" s="3430">
        <v>910.35</v>
      </c>
      <c r="G45" s="3394">
        <v>0</v>
      </c>
      <c r="H45" s="3394">
        <v>-143.7399999999999</v>
      </c>
      <c r="I45" s="3434">
        <v>-143.7399999999999</v>
      </c>
    </row>
    <row r="46" spans="1:9" x14ac:dyDescent="0.25">
      <c r="A46" s="3395"/>
      <c r="B46" s="3395" t="s">
        <v>202</v>
      </c>
      <c r="C46" s="3393"/>
      <c r="D46" s="3395"/>
      <c r="E46" s="3428"/>
      <c r="F46" s="3433"/>
      <c r="G46" s="3395"/>
      <c r="H46" s="3395"/>
      <c r="I46" s="3443"/>
    </row>
    <row r="47" spans="1:9" x14ac:dyDescent="0.25">
      <c r="A47" s="3405"/>
      <c r="B47" s="3405" t="s">
        <v>203</v>
      </c>
      <c r="C47" s="3402"/>
      <c r="D47" s="3405"/>
      <c r="E47" s="3435"/>
      <c r="F47" s="3437"/>
      <c r="G47" s="3395"/>
      <c r="H47" s="3395"/>
      <c r="I47" s="3436"/>
    </row>
    <row r="48" spans="1:9" x14ac:dyDescent="0.25">
      <c r="A48" s="3397">
        <v>2</v>
      </c>
      <c r="B48" s="3397" t="s">
        <v>88</v>
      </c>
      <c r="C48" s="3420">
        <v>25.1</v>
      </c>
      <c r="D48" s="3395">
        <v>-160961.48000000001</v>
      </c>
      <c r="E48" s="3444">
        <v>415162.87</v>
      </c>
      <c r="F48" s="3396">
        <v>456261.74</v>
      </c>
      <c r="G48" s="3397">
        <v>415162.87</v>
      </c>
      <c r="H48" s="3397">
        <v>-119862.60999999999</v>
      </c>
      <c r="I48" s="3443">
        <v>-119862.60999999999</v>
      </c>
    </row>
    <row r="49" spans="1:9" x14ac:dyDescent="0.25">
      <c r="A49" s="3397">
        <v>3</v>
      </c>
      <c r="B49" s="3397" t="s">
        <v>91</v>
      </c>
      <c r="C49" s="3445">
        <v>49.228999999999999</v>
      </c>
      <c r="D49" s="3397">
        <v>-401859.11</v>
      </c>
      <c r="E49" s="3398">
        <v>1151354.07</v>
      </c>
      <c r="F49" s="3396">
        <v>1147602.54</v>
      </c>
      <c r="G49" s="3405">
        <v>1151354.07</v>
      </c>
      <c r="H49" s="3405">
        <v>-405610.64</v>
      </c>
      <c r="I49" s="3431">
        <v>-405610.64</v>
      </c>
    </row>
    <row r="50" spans="1:9" x14ac:dyDescent="0.25">
      <c r="A50" s="3390" t="s">
        <v>92</v>
      </c>
      <c r="B50" s="3391"/>
      <c r="C50" s="3391"/>
      <c r="D50" s="3391"/>
      <c r="E50" s="3391"/>
      <c r="F50" s="3391"/>
      <c r="G50" s="3391"/>
      <c r="H50" s="3391"/>
      <c r="I50" s="3391"/>
    </row>
    <row r="51" spans="1:9" x14ac:dyDescent="0.25">
      <c r="A51" s="3393" t="s">
        <v>93</v>
      </c>
      <c r="B51" s="3391"/>
      <c r="C51" s="3391"/>
      <c r="D51" s="3391"/>
      <c r="E51" s="3391"/>
      <c r="F51" s="3391"/>
      <c r="G51" s="3391"/>
      <c r="H51" s="3391"/>
      <c r="I51" s="3391"/>
    </row>
    <row r="52" spans="1:9" x14ac:dyDescent="0.25">
      <c r="A52" s="3430" t="s">
        <v>12</v>
      </c>
      <c r="B52" s="3394" t="s">
        <v>94</v>
      </c>
      <c r="C52" s="3440" t="s">
        <v>95</v>
      </c>
      <c r="D52" s="3440"/>
      <c r="E52" s="3440"/>
      <c r="F52" s="3430" t="s">
        <v>917</v>
      </c>
      <c r="G52" s="3440"/>
      <c r="H52" s="3434"/>
      <c r="I52" s="3394" t="s">
        <v>97</v>
      </c>
    </row>
    <row r="53" spans="1:9" x14ac:dyDescent="0.25">
      <c r="A53" s="3433" t="s">
        <v>98</v>
      </c>
      <c r="B53" s="3395" t="s">
        <v>99</v>
      </c>
      <c r="C53" s="3428"/>
      <c r="D53" s="3428"/>
      <c r="E53" s="3428"/>
      <c r="F53" s="3433" t="s">
        <v>918</v>
      </c>
      <c r="G53" s="3428"/>
      <c r="H53" s="3443"/>
      <c r="I53" s="3395" t="s">
        <v>101</v>
      </c>
    </row>
    <row r="54" spans="1:9" x14ac:dyDescent="0.25">
      <c r="A54" s="3433"/>
      <c r="B54" s="3405"/>
      <c r="C54" s="3428"/>
      <c r="D54" s="3428"/>
      <c r="E54" s="3428"/>
      <c r="F54" s="3433" t="s">
        <v>189</v>
      </c>
      <c r="G54" s="3428"/>
      <c r="H54" s="3443"/>
      <c r="I54" s="3395"/>
    </row>
    <row r="55" spans="1:9" x14ac:dyDescent="0.25">
      <c r="A55" s="3446" t="s">
        <v>103</v>
      </c>
      <c r="B55" s="3422"/>
      <c r="C55" s="3442" t="s">
        <v>104</v>
      </c>
      <c r="D55" s="3442"/>
      <c r="E55" s="3442"/>
      <c r="F55" s="3430"/>
      <c r="G55" s="3440"/>
      <c r="H55" s="3434"/>
      <c r="I55" s="3394"/>
    </row>
    <row r="56" spans="1:9" x14ac:dyDescent="0.25">
      <c r="A56" s="3447"/>
      <c r="B56" s="3395"/>
      <c r="C56" s="3428" t="s">
        <v>55</v>
      </c>
      <c r="D56" s="3428"/>
      <c r="E56" s="3428"/>
      <c r="F56" s="3433" t="s">
        <v>69</v>
      </c>
      <c r="G56" s="3416"/>
      <c r="H56" s="3443" t="s">
        <v>69</v>
      </c>
      <c r="I56" s="3395" t="s">
        <v>69</v>
      </c>
    </row>
    <row r="57" spans="1:9" x14ac:dyDescent="0.25">
      <c r="A57" s="3447" t="s">
        <v>105</v>
      </c>
      <c r="B57" s="3448">
        <v>42531</v>
      </c>
      <c r="C57" s="3428" t="s">
        <v>343</v>
      </c>
      <c r="D57" s="3428"/>
      <c r="E57" s="3428"/>
      <c r="F57" s="3433"/>
      <c r="G57" s="3416">
        <v>3.5618878005342833</v>
      </c>
      <c r="H57" s="3443"/>
      <c r="I57" s="3395">
        <v>12000</v>
      </c>
    </row>
    <row r="58" spans="1:9" x14ac:dyDescent="0.25">
      <c r="A58" s="3447" t="s">
        <v>38</v>
      </c>
      <c r="B58" s="3448">
        <v>42496</v>
      </c>
      <c r="C58" s="3428" t="s">
        <v>919</v>
      </c>
      <c r="D58" s="3428"/>
      <c r="E58" s="3428"/>
      <c r="F58" s="3433"/>
      <c r="G58" s="3416">
        <v>14.710002968239834</v>
      </c>
      <c r="H58" s="3443"/>
      <c r="I58" s="3395">
        <v>49558</v>
      </c>
    </row>
    <row r="59" spans="1:9" x14ac:dyDescent="0.25">
      <c r="A59" s="3447"/>
      <c r="B59" s="3395"/>
      <c r="C59" s="3393" t="s">
        <v>111</v>
      </c>
      <c r="D59" s="3393"/>
      <c r="E59" s="3393"/>
      <c r="F59" s="3432"/>
      <c r="G59" s="3449">
        <v>18.271890768774117</v>
      </c>
      <c r="H59" s="3450"/>
      <c r="I59" s="3422">
        <v>61558</v>
      </c>
    </row>
    <row r="60" spans="1:9" x14ac:dyDescent="0.25">
      <c r="A60" s="3394"/>
      <c r="B60" s="3394"/>
      <c r="C60" s="3430"/>
      <c r="D60" s="3440"/>
      <c r="E60" s="3434"/>
      <c r="F60" s="3430"/>
      <c r="G60" s="3440"/>
      <c r="H60" s="3434"/>
      <c r="I60" s="3394"/>
    </row>
    <row r="61" spans="1:9" x14ac:dyDescent="0.25">
      <c r="A61" s="3394" t="s">
        <v>46</v>
      </c>
      <c r="B61" s="3451" t="s">
        <v>112</v>
      </c>
      <c r="C61" s="3429" t="s">
        <v>113</v>
      </c>
      <c r="D61" s="3440"/>
      <c r="E61" s="3434"/>
      <c r="F61" s="3430" t="s">
        <v>114</v>
      </c>
      <c r="G61" s="3440"/>
      <c r="H61" s="3434"/>
      <c r="I61" s="3394"/>
    </row>
    <row r="62" spans="1:9" x14ac:dyDescent="0.25">
      <c r="A62" s="3447" t="s">
        <v>167</v>
      </c>
      <c r="B62" s="3448"/>
      <c r="C62" s="3428"/>
      <c r="D62" s="3428"/>
      <c r="E62" s="3428"/>
      <c r="F62" s="3433"/>
      <c r="G62" s="3416"/>
      <c r="H62" s="3443"/>
      <c r="I62" s="3395"/>
    </row>
    <row r="63" spans="1:9" x14ac:dyDescent="0.25">
      <c r="A63" s="3447"/>
      <c r="B63" s="3448"/>
      <c r="C63" s="3428"/>
      <c r="D63" s="3428"/>
      <c r="E63" s="3428"/>
      <c r="F63" s="3433"/>
      <c r="G63" s="3416"/>
      <c r="H63" s="3443"/>
      <c r="I63" s="3395"/>
    </row>
    <row r="64" spans="1:9" x14ac:dyDescent="0.25">
      <c r="A64" s="3404"/>
      <c r="B64" s="3405" t="s">
        <v>112</v>
      </c>
      <c r="C64" s="3399" t="s">
        <v>111</v>
      </c>
      <c r="D64" s="3435"/>
      <c r="E64" s="3436"/>
      <c r="F64" s="3437" t="s">
        <v>69</v>
      </c>
      <c r="G64" s="3452">
        <v>0</v>
      </c>
      <c r="H64" s="3453"/>
      <c r="I64" s="3400">
        <v>0</v>
      </c>
    </row>
    <row r="65" spans="1:9" x14ac:dyDescent="0.25">
      <c r="A65" s="3391"/>
      <c r="B65" s="3391"/>
      <c r="C65" s="3391" t="s">
        <v>69</v>
      </c>
      <c r="D65" s="3389"/>
      <c r="E65" s="3391"/>
      <c r="F65" s="3391"/>
      <c r="G65" s="3391"/>
      <c r="H65" s="3391"/>
      <c r="I65" s="3391"/>
    </row>
    <row r="66" spans="1:9" x14ac:dyDescent="0.25">
      <c r="A66" s="3391" t="s">
        <v>363</v>
      </c>
      <c r="B66" s="3391"/>
      <c r="C66" s="3391" t="s">
        <v>116</v>
      </c>
      <c r="D66" s="3391"/>
      <c r="E66" s="3391" t="s">
        <v>117</v>
      </c>
      <c r="F66" s="3389"/>
      <c r="G66" s="3391" t="s">
        <v>920</v>
      </c>
      <c r="H66" s="3391" t="s">
        <v>281</v>
      </c>
      <c r="I66" s="3389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M36" sqref="M36"/>
    </sheetView>
  </sheetViews>
  <sheetFormatPr defaultRowHeight="15" x14ac:dyDescent="0.25"/>
  <cols>
    <col min="2" max="2" width="35.140625" bestFit="1" customWidth="1"/>
    <col min="9" max="9" width="18" bestFit="1" customWidth="1"/>
  </cols>
  <sheetData>
    <row r="1" spans="1:9" x14ac:dyDescent="0.25">
      <c r="A1" s="3455" t="s">
        <v>0</v>
      </c>
      <c r="B1" s="3455"/>
      <c r="C1" s="3455"/>
      <c r="D1" s="3455"/>
      <c r="E1" s="3455"/>
      <c r="F1" s="3455"/>
      <c r="G1" s="3455"/>
      <c r="H1" s="3455"/>
      <c r="I1" s="3456"/>
    </row>
    <row r="2" spans="1:9" x14ac:dyDescent="0.25">
      <c r="A2" s="3455" t="s">
        <v>1</v>
      </c>
      <c r="B2" s="3455"/>
      <c r="C2" s="3455"/>
      <c r="D2" s="3455"/>
      <c r="E2" s="3455"/>
      <c r="F2" s="3455"/>
      <c r="G2" s="3455"/>
      <c r="H2" s="3455"/>
      <c r="I2" s="3457"/>
    </row>
    <row r="3" spans="1:9" x14ac:dyDescent="0.25">
      <c r="A3" s="3455" t="s">
        <v>2</v>
      </c>
      <c r="B3" s="3455"/>
      <c r="C3" s="3455"/>
      <c r="D3" s="3455"/>
      <c r="E3" s="3455"/>
      <c r="F3" s="3455"/>
      <c r="G3" s="3455"/>
      <c r="H3" s="3455"/>
      <c r="I3" s="3456"/>
    </row>
    <row r="4" spans="1:9" x14ac:dyDescent="0.25">
      <c r="A4" s="3455" t="s">
        <v>3</v>
      </c>
      <c r="B4" s="3455"/>
      <c r="C4" s="3455"/>
      <c r="D4" s="3455"/>
      <c r="E4" s="3455"/>
      <c r="F4" s="3455"/>
      <c r="G4" s="3455"/>
      <c r="H4" s="3455"/>
      <c r="I4" s="3456"/>
    </row>
    <row r="5" spans="1:9" x14ac:dyDescent="0.25">
      <c r="A5" s="3455" t="s">
        <v>4</v>
      </c>
      <c r="B5" s="3456"/>
      <c r="C5" s="3456"/>
      <c r="D5" s="3456"/>
      <c r="E5" s="3456"/>
      <c r="F5" s="3456"/>
      <c r="G5" s="3456"/>
      <c r="H5" s="3456"/>
      <c r="I5" s="3456"/>
    </row>
    <row r="6" spans="1:9" x14ac:dyDescent="0.25">
      <c r="A6" s="3455" t="s">
        <v>921</v>
      </c>
      <c r="B6" s="3456"/>
      <c r="C6" s="3456"/>
      <c r="D6" s="3456"/>
      <c r="E6" s="3456"/>
      <c r="F6" s="3456"/>
      <c r="G6" s="3456"/>
      <c r="H6" s="3456"/>
      <c r="I6" s="3456"/>
    </row>
    <row r="7" spans="1:9" x14ac:dyDescent="0.25">
      <c r="A7" s="3456" t="s">
        <v>922</v>
      </c>
      <c r="B7" s="3456"/>
      <c r="C7" s="3456"/>
      <c r="D7" s="3456"/>
      <c r="E7" s="3456"/>
      <c r="F7" s="3456"/>
      <c r="G7" s="3456"/>
      <c r="H7" s="3456"/>
      <c r="I7" s="3456"/>
    </row>
    <row r="8" spans="1:9" x14ac:dyDescent="0.25">
      <c r="A8" s="3456" t="s">
        <v>923</v>
      </c>
      <c r="B8" s="3456"/>
      <c r="C8" s="3456"/>
      <c r="D8" s="3456"/>
      <c r="E8" s="3455"/>
      <c r="F8" s="3455"/>
      <c r="G8" s="3456"/>
      <c r="H8" s="3456"/>
      <c r="I8" s="3456"/>
    </row>
    <row r="9" spans="1:9" x14ac:dyDescent="0.25">
      <c r="A9" s="3456" t="s">
        <v>175</v>
      </c>
      <c r="B9" s="3456"/>
      <c r="C9" s="3456"/>
      <c r="D9" s="3456"/>
      <c r="E9" s="3456"/>
      <c r="F9" s="3456"/>
      <c r="G9" s="3456"/>
      <c r="H9" s="3456"/>
      <c r="I9" s="3456"/>
    </row>
    <row r="10" spans="1:9" x14ac:dyDescent="0.25">
      <c r="A10" s="3455" t="s">
        <v>9</v>
      </c>
      <c r="B10" s="3456"/>
      <c r="C10" s="3456"/>
      <c r="D10" s="3456"/>
      <c r="E10" s="3456"/>
      <c r="F10" s="3456"/>
      <c r="G10" s="3456"/>
      <c r="H10" s="3456"/>
      <c r="I10" s="3456"/>
    </row>
    <row r="11" spans="1:9" x14ac:dyDescent="0.25">
      <c r="A11" s="3455" t="s">
        <v>10</v>
      </c>
      <c r="B11" s="3456"/>
      <c r="C11" s="3456"/>
      <c r="D11" s="3456"/>
      <c r="E11" s="3456"/>
      <c r="F11" s="3456"/>
      <c r="G11" s="3456"/>
      <c r="H11" s="3456"/>
      <c r="I11" s="3456"/>
    </row>
    <row r="12" spans="1:9" x14ac:dyDescent="0.25">
      <c r="A12" s="3458" t="s">
        <v>11</v>
      </c>
      <c r="B12" s="3456"/>
      <c r="C12" s="3456"/>
      <c r="D12" s="3456"/>
      <c r="E12" s="3456"/>
      <c r="F12" s="3456"/>
      <c r="G12" s="3456"/>
      <c r="H12" s="3456"/>
      <c r="I12" s="3456"/>
    </row>
    <row r="13" spans="1:9" x14ac:dyDescent="0.25">
      <c r="A13" s="3459" t="s">
        <v>12</v>
      </c>
      <c r="B13" s="3459" t="s">
        <v>13</v>
      </c>
      <c r="C13" s="3459" t="s">
        <v>14</v>
      </c>
      <c r="D13" s="3459" t="s">
        <v>15</v>
      </c>
      <c r="E13" s="3459" t="s">
        <v>16</v>
      </c>
      <c r="F13" s="3459" t="s">
        <v>17</v>
      </c>
      <c r="G13" s="3459" t="s">
        <v>18</v>
      </c>
      <c r="H13" s="3459" t="s">
        <v>15</v>
      </c>
      <c r="I13" s="3459" t="s">
        <v>19</v>
      </c>
    </row>
    <row r="14" spans="1:9" x14ac:dyDescent="0.25">
      <c r="A14" s="3460" t="s">
        <v>20</v>
      </c>
      <c r="B14" s="3460"/>
      <c r="C14" s="3460" t="s">
        <v>127</v>
      </c>
      <c r="D14" s="3460" t="s">
        <v>22</v>
      </c>
      <c r="E14" s="3460" t="s">
        <v>23</v>
      </c>
      <c r="F14" s="3460" t="s">
        <v>23</v>
      </c>
      <c r="G14" s="3460" t="s">
        <v>24</v>
      </c>
      <c r="H14" s="3460" t="s">
        <v>25</v>
      </c>
      <c r="I14" s="3460" t="s">
        <v>924</v>
      </c>
    </row>
    <row r="15" spans="1:9" x14ac:dyDescent="0.25">
      <c r="A15" s="3460"/>
      <c r="B15" s="3460"/>
      <c r="C15" s="3460" t="s">
        <v>27</v>
      </c>
      <c r="D15" s="3460" t="s">
        <v>28</v>
      </c>
      <c r="E15" s="3460"/>
      <c r="F15" s="3460"/>
      <c r="G15" s="3460" t="s">
        <v>29</v>
      </c>
      <c r="H15" s="3460" t="s">
        <v>30</v>
      </c>
      <c r="I15" s="3460" t="s">
        <v>131</v>
      </c>
    </row>
    <row r="16" spans="1:9" x14ac:dyDescent="0.25">
      <c r="A16" s="3460"/>
      <c r="B16" s="3460"/>
      <c r="C16" s="3460" t="s">
        <v>32</v>
      </c>
      <c r="D16" s="3460" t="s">
        <v>33</v>
      </c>
      <c r="E16" s="3460" t="s">
        <v>33</v>
      </c>
      <c r="F16" s="3460" t="s">
        <v>33</v>
      </c>
      <c r="G16" s="3460" t="s">
        <v>33</v>
      </c>
      <c r="H16" s="3460" t="s">
        <v>33</v>
      </c>
      <c r="I16" s="3460" t="s">
        <v>34</v>
      </c>
    </row>
    <row r="17" spans="1:9" x14ac:dyDescent="0.25">
      <c r="A17" s="3461">
        <v>1</v>
      </c>
      <c r="B17" s="3462">
        <v>2</v>
      </c>
      <c r="C17" s="3463">
        <v>3</v>
      </c>
      <c r="D17" s="3462">
        <v>4</v>
      </c>
      <c r="E17" s="3463">
        <v>5</v>
      </c>
      <c r="F17" s="3462">
        <v>6</v>
      </c>
      <c r="G17" s="3461">
        <v>7</v>
      </c>
      <c r="H17" s="3462">
        <v>8</v>
      </c>
      <c r="I17" s="3462">
        <v>9</v>
      </c>
    </row>
    <row r="18" spans="1:9" x14ac:dyDescent="0.25">
      <c r="A18" s="3464">
        <v>1</v>
      </c>
      <c r="B18" s="3465" t="s">
        <v>327</v>
      </c>
      <c r="C18" s="3465">
        <v>7.56</v>
      </c>
      <c r="D18" s="3466">
        <v>-13088.58</v>
      </c>
      <c r="E18" s="3467">
        <v>301653.24</v>
      </c>
      <c r="F18" s="3464">
        <v>309788.90000000002</v>
      </c>
      <c r="G18" s="3466">
        <v>301653.24</v>
      </c>
      <c r="H18" s="3468">
        <v>-4952.9199999999837</v>
      </c>
      <c r="I18" s="3466">
        <v>-4952.9199999999837</v>
      </c>
    </row>
    <row r="19" spans="1:9" x14ac:dyDescent="0.25">
      <c r="A19" s="3469" t="s">
        <v>105</v>
      </c>
      <c r="B19" s="3470" t="s">
        <v>37</v>
      </c>
      <c r="C19" s="3470">
        <v>2.62</v>
      </c>
      <c r="D19" s="3471"/>
      <c r="E19" s="3472">
        <v>102562.10159999999</v>
      </c>
      <c r="F19" s="3473">
        <v>105328.22600000001</v>
      </c>
      <c r="G19" s="3474">
        <v>102562.10159999999</v>
      </c>
      <c r="H19" s="3471"/>
      <c r="I19" s="3474"/>
    </row>
    <row r="20" spans="1:9" x14ac:dyDescent="0.25">
      <c r="A20" s="3475" t="s">
        <v>38</v>
      </c>
      <c r="B20" s="3459" t="s">
        <v>39</v>
      </c>
      <c r="C20" s="3459">
        <v>1.33</v>
      </c>
      <c r="D20" s="3476"/>
      <c r="E20" s="3477">
        <v>54297.583200000001</v>
      </c>
      <c r="F20" s="3478">
        <v>55762.002</v>
      </c>
      <c r="G20" s="3479">
        <v>54297.583200000001</v>
      </c>
      <c r="H20" s="3476"/>
      <c r="I20" s="3480"/>
    </row>
    <row r="21" spans="1:9" x14ac:dyDescent="0.25">
      <c r="A21" s="3475" t="s">
        <v>40</v>
      </c>
      <c r="B21" s="3459" t="s">
        <v>41</v>
      </c>
      <c r="C21" s="3459">
        <v>1.22</v>
      </c>
      <c r="D21" s="3481"/>
      <c r="E21" s="3477">
        <v>48264.518400000001</v>
      </c>
      <c r="F21" s="3478">
        <v>49566.224000000002</v>
      </c>
      <c r="G21" s="3481">
        <v>48264.518400000001</v>
      </c>
      <c r="H21" s="3481"/>
      <c r="I21" s="3480"/>
    </row>
    <row r="22" spans="1:9" x14ac:dyDescent="0.25">
      <c r="A22" s="3482" t="s">
        <v>42</v>
      </c>
      <c r="B22" s="3462" t="s">
        <v>43</v>
      </c>
      <c r="C22" s="3462">
        <v>2.39</v>
      </c>
      <c r="D22" s="3483"/>
      <c r="E22" s="3484">
        <v>96529.036800000002</v>
      </c>
      <c r="F22" s="3485">
        <v>99132.448000000004</v>
      </c>
      <c r="G22" s="3481">
        <v>96529.036800000002</v>
      </c>
      <c r="H22" s="3483"/>
      <c r="I22" s="3481"/>
    </row>
    <row r="23" spans="1:9" x14ac:dyDescent="0.25">
      <c r="A23" s="3486" t="s">
        <v>46</v>
      </c>
      <c r="B23" s="3486" t="s">
        <v>47</v>
      </c>
      <c r="C23" s="3486">
        <v>2.98</v>
      </c>
      <c r="D23" s="3487">
        <v>-8839.39</v>
      </c>
      <c r="E23" s="3486">
        <v>118905.96</v>
      </c>
      <c r="F23" s="3488">
        <v>122882.41</v>
      </c>
      <c r="G23" s="3489">
        <v>118905.96</v>
      </c>
      <c r="H23" s="3487">
        <v>-4862.9400000000023</v>
      </c>
      <c r="I23" s="3489">
        <v>-4862.9400000000023</v>
      </c>
    </row>
    <row r="24" spans="1:9" x14ac:dyDescent="0.25">
      <c r="A24" s="3465" t="s">
        <v>48</v>
      </c>
      <c r="B24" s="3465" t="s">
        <v>199</v>
      </c>
      <c r="C24" s="3465">
        <v>1.65</v>
      </c>
      <c r="D24" s="3490">
        <v>-47684.32</v>
      </c>
      <c r="E24" s="3465">
        <v>65839.320000000007</v>
      </c>
      <c r="F24" s="3465">
        <v>68639.45</v>
      </c>
      <c r="G24" s="3491">
        <v>15600</v>
      </c>
      <c r="H24" s="3490">
        <v>5355.1299999999974</v>
      </c>
      <c r="I24" s="3466" t="s">
        <v>69</v>
      </c>
    </row>
    <row r="25" spans="1:9" x14ac:dyDescent="0.25">
      <c r="A25" s="3486" t="s">
        <v>52</v>
      </c>
      <c r="B25" s="3486" t="s">
        <v>330</v>
      </c>
      <c r="C25" s="3492"/>
      <c r="D25" s="3489">
        <v>8794.11</v>
      </c>
      <c r="E25" s="3492">
        <v>0</v>
      </c>
      <c r="F25" s="3486">
        <v>298.95999999999998</v>
      </c>
      <c r="G25" s="3488">
        <v>0</v>
      </c>
      <c r="H25" s="3489">
        <v>9093.07</v>
      </c>
      <c r="I25" s="3489"/>
    </row>
    <row r="26" spans="1:9" x14ac:dyDescent="0.25">
      <c r="A26" s="3462"/>
      <c r="B26" s="3462" t="s">
        <v>143</v>
      </c>
      <c r="C26" s="3463"/>
      <c r="D26" s="3474"/>
      <c r="E26" s="3463">
        <v>0</v>
      </c>
      <c r="F26" s="3462">
        <v>298.95999999999998</v>
      </c>
      <c r="G26" s="3461">
        <v>0</v>
      </c>
      <c r="H26" s="3474"/>
      <c r="I26" s="3481"/>
    </row>
    <row r="27" spans="1:9" x14ac:dyDescent="0.25">
      <c r="A27" s="3462"/>
      <c r="B27" s="3462" t="s">
        <v>51</v>
      </c>
      <c r="C27" s="3463"/>
      <c r="D27" s="3481"/>
      <c r="E27" s="3463"/>
      <c r="F27" s="3462"/>
      <c r="G27" s="3463"/>
      <c r="H27" s="3481"/>
      <c r="I27" s="3474"/>
    </row>
    <row r="28" spans="1:9" x14ac:dyDescent="0.25">
      <c r="A28" s="3455" t="s">
        <v>56</v>
      </c>
      <c r="B28" s="3456"/>
      <c r="C28" s="3456"/>
      <c r="D28" s="3454"/>
      <c r="E28" s="3456"/>
      <c r="F28" s="3456"/>
      <c r="G28" s="3456"/>
      <c r="H28" s="3456"/>
      <c r="I28" s="3456"/>
    </row>
    <row r="30" spans="1:9" x14ac:dyDescent="0.25">
      <c r="A30" s="3493" t="s">
        <v>57</v>
      </c>
      <c r="B30" s="3494" t="s">
        <v>58</v>
      </c>
      <c r="C30" s="3462" t="s">
        <v>59</v>
      </c>
      <c r="D30" s="3462" t="s">
        <v>60</v>
      </c>
      <c r="E30" s="3462" t="s">
        <v>478</v>
      </c>
      <c r="F30" s="3462" t="s">
        <v>59</v>
      </c>
      <c r="G30" s="3462"/>
      <c r="H30" s="3461" t="s">
        <v>184</v>
      </c>
      <c r="I30" s="3495"/>
    </row>
    <row r="31" spans="1:9" x14ac:dyDescent="0.25">
      <c r="A31" s="3496"/>
      <c r="B31" s="3497"/>
      <c r="C31" s="3470" t="s">
        <v>64</v>
      </c>
      <c r="D31" s="3498" t="s">
        <v>23</v>
      </c>
      <c r="E31" s="3462" t="s">
        <v>314</v>
      </c>
      <c r="F31" s="3462" t="s">
        <v>30</v>
      </c>
      <c r="G31" s="3495"/>
      <c r="H31" s="3499"/>
      <c r="I31" s="3498"/>
    </row>
    <row r="32" spans="1:9" x14ac:dyDescent="0.25">
      <c r="A32" s="3500"/>
      <c r="B32" s="3500" t="s">
        <v>66</v>
      </c>
      <c r="C32" s="3481">
        <v>4653</v>
      </c>
      <c r="D32" s="3498">
        <v>7350</v>
      </c>
      <c r="E32" s="3481">
        <v>1102.5</v>
      </c>
      <c r="F32" s="3481">
        <v>10900.5</v>
      </c>
      <c r="G32" s="3483"/>
      <c r="H32" s="3472">
        <v>10900.5</v>
      </c>
      <c r="I32" s="3498"/>
    </row>
    <row r="33" spans="1:9" x14ac:dyDescent="0.25">
      <c r="A33" s="3501"/>
      <c r="B33" s="3501"/>
      <c r="C33" s="3502"/>
      <c r="D33" s="3501"/>
      <c r="E33" s="3502"/>
      <c r="F33" s="3502"/>
      <c r="G33" s="3502"/>
      <c r="H33" s="3502"/>
      <c r="I33" s="3501"/>
    </row>
    <row r="34" spans="1:9" x14ac:dyDescent="0.25">
      <c r="A34" s="3458" t="s">
        <v>67</v>
      </c>
      <c r="B34" s="3458"/>
      <c r="C34" s="3458"/>
      <c r="D34" s="3503"/>
      <c r="E34" s="3458"/>
      <c r="F34" s="3458"/>
      <c r="G34" s="3458"/>
      <c r="H34" s="3458"/>
      <c r="I34" s="3458"/>
    </row>
    <row r="35" spans="1:9" x14ac:dyDescent="0.25">
      <c r="A35" s="3455" t="s">
        <v>68</v>
      </c>
      <c r="B35" s="3455"/>
      <c r="C35" s="3455"/>
      <c r="D35" s="3455"/>
      <c r="E35" s="3455"/>
      <c r="F35" s="3455"/>
      <c r="G35" s="3455"/>
      <c r="H35" s="3455"/>
      <c r="I35" s="3455"/>
    </row>
    <row r="36" spans="1:9" x14ac:dyDescent="0.25">
      <c r="A36" s="3459" t="s">
        <v>69</v>
      </c>
      <c r="B36" s="3493" t="s">
        <v>70</v>
      </c>
      <c r="C36" s="3459" t="s">
        <v>71</v>
      </c>
      <c r="D36" s="3504" t="s">
        <v>72</v>
      </c>
      <c r="E36" s="3459" t="s">
        <v>73</v>
      </c>
      <c r="F36" s="3504" t="s">
        <v>74</v>
      </c>
      <c r="G36" s="3459" t="s">
        <v>75</v>
      </c>
      <c r="H36" s="3504" t="s">
        <v>76</v>
      </c>
      <c r="I36" s="3459" t="s">
        <v>19</v>
      </c>
    </row>
    <row r="37" spans="1:9" x14ac:dyDescent="0.25">
      <c r="A37" s="3460"/>
      <c r="B37" s="3496" t="s">
        <v>77</v>
      </c>
      <c r="C37" s="3460" t="s">
        <v>78</v>
      </c>
      <c r="D37" s="3501" t="s">
        <v>79</v>
      </c>
      <c r="E37" s="3460" t="s">
        <v>80</v>
      </c>
      <c r="F37" s="3501" t="s">
        <v>81</v>
      </c>
      <c r="G37" s="3460" t="s">
        <v>82</v>
      </c>
      <c r="H37" s="3501" t="s">
        <v>925</v>
      </c>
      <c r="I37" s="3460" t="s">
        <v>84</v>
      </c>
    </row>
    <row r="38" spans="1:9" x14ac:dyDescent="0.25">
      <c r="A38" s="3460"/>
      <c r="B38" s="3497"/>
      <c r="C38" s="3460"/>
      <c r="D38" s="3501"/>
      <c r="E38" s="3460"/>
      <c r="F38" s="3501" t="s">
        <v>85</v>
      </c>
      <c r="G38" s="3460" t="s">
        <v>86</v>
      </c>
      <c r="H38" s="3501" t="s">
        <v>33</v>
      </c>
      <c r="I38" s="3460" t="s">
        <v>332</v>
      </c>
    </row>
    <row r="39" spans="1:9" x14ac:dyDescent="0.25">
      <c r="A39" s="3459">
        <v>1</v>
      </c>
      <c r="B39" s="3459" t="s">
        <v>926</v>
      </c>
      <c r="C39" s="3505">
        <v>0</v>
      </c>
      <c r="D39" s="3459">
        <v>-87.56</v>
      </c>
      <c r="E39" s="3504">
        <v>0</v>
      </c>
      <c r="F39" s="3494">
        <v>31.66</v>
      </c>
      <c r="G39" s="3459">
        <v>0</v>
      </c>
      <c r="H39" s="3459">
        <v>-55.900000000000006</v>
      </c>
      <c r="I39" s="3506">
        <v>-55.900000000000006</v>
      </c>
    </row>
    <row r="40" spans="1:9" x14ac:dyDescent="0.25">
      <c r="A40" s="3460"/>
      <c r="B40" s="3460" t="s">
        <v>203</v>
      </c>
      <c r="C40" s="3458"/>
      <c r="D40" s="3460"/>
      <c r="E40" s="3501"/>
      <c r="F40" s="3497"/>
      <c r="G40" s="3460"/>
      <c r="H40" s="3460"/>
      <c r="I40" s="3507"/>
    </row>
    <row r="41" spans="1:9" x14ac:dyDescent="0.25">
      <c r="A41" s="3462">
        <v>2</v>
      </c>
      <c r="B41" s="3462" t="s">
        <v>88</v>
      </c>
      <c r="C41" s="3488">
        <v>25.1</v>
      </c>
      <c r="D41" s="3462">
        <v>-47190.84</v>
      </c>
      <c r="E41" s="3508">
        <v>405571.55</v>
      </c>
      <c r="F41" s="3461">
        <v>406866.02</v>
      </c>
      <c r="G41" s="3462">
        <v>405571.55</v>
      </c>
      <c r="H41" s="3462">
        <v>-45896.369999999937</v>
      </c>
      <c r="I41" s="3495">
        <v>-45896.369999999937</v>
      </c>
    </row>
    <row r="42" spans="1:9" x14ac:dyDescent="0.25">
      <c r="A42" s="3462">
        <v>3</v>
      </c>
      <c r="B42" s="3462" t="s">
        <v>91</v>
      </c>
      <c r="C42" s="3492">
        <v>49.228999999999999</v>
      </c>
      <c r="D42" s="3462">
        <v>-318386.38</v>
      </c>
      <c r="E42" s="3463">
        <v>1174129.83</v>
      </c>
      <c r="F42" s="3461">
        <v>1166218.42</v>
      </c>
      <c r="G42" s="3470">
        <v>1174129.83</v>
      </c>
      <c r="H42" s="3470">
        <v>-326297.79000000015</v>
      </c>
      <c r="I42" s="3495">
        <v>-326297.79000000015</v>
      </c>
    </row>
    <row r="43" spans="1:9" x14ac:dyDescent="0.25">
      <c r="A43" s="3455" t="s">
        <v>92</v>
      </c>
      <c r="B43" s="3456"/>
      <c r="C43" s="3456"/>
      <c r="D43" s="3456"/>
      <c r="E43" s="3456"/>
      <c r="F43" s="3456"/>
      <c r="G43" s="3456"/>
      <c r="H43" s="3456"/>
      <c r="I43" s="3456"/>
    </row>
    <row r="44" spans="1:9" x14ac:dyDescent="0.25">
      <c r="A44" s="3458" t="s">
        <v>93</v>
      </c>
      <c r="B44" s="3456"/>
      <c r="C44" s="3456"/>
      <c r="D44" s="3456"/>
      <c r="E44" s="3456"/>
      <c r="F44" s="3456"/>
      <c r="G44" s="3456"/>
      <c r="H44" s="3456"/>
      <c r="I44" s="3456"/>
    </row>
    <row r="45" spans="1:9" x14ac:dyDescent="0.25">
      <c r="A45" s="3494" t="s">
        <v>12</v>
      </c>
      <c r="B45" s="3459" t="s">
        <v>94</v>
      </c>
      <c r="C45" s="3504" t="s">
        <v>95</v>
      </c>
      <c r="D45" s="3504"/>
      <c r="E45" s="3504"/>
      <c r="F45" s="3494" t="s">
        <v>917</v>
      </c>
      <c r="G45" s="3504"/>
      <c r="H45" s="3506"/>
      <c r="I45" s="3459" t="s">
        <v>97</v>
      </c>
    </row>
    <row r="46" spans="1:9" x14ac:dyDescent="0.25">
      <c r="A46" s="3497" t="s">
        <v>98</v>
      </c>
      <c r="B46" s="3460" t="s">
        <v>99</v>
      </c>
      <c r="C46" s="3501"/>
      <c r="D46" s="3501"/>
      <c r="E46" s="3501"/>
      <c r="F46" s="3497" t="s">
        <v>918</v>
      </c>
      <c r="G46" s="3501"/>
      <c r="H46" s="3507"/>
      <c r="I46" s="3460" t="s">
        <v>101</v>
      </c>
    </row>
    <row r="47" spans="1:9" x14ac:dyDescent="0.25">
      <c r="A47" s="3497"/>
      <c r="B47" s="3470"/>
      <c r="C47" s="3501"/>
      <c r="D47" s="3501"/>
      <c r="E47" s="3501"/>
      <c r="F47" s="3497" t="s">
        <v>189</v>
      </c>
      <c r="G47" s="3501"/>
      <c r="H47" s="3507"/>
      <c r="I47" s="3460"/>
    </row>
    <row r="48" spans="1:9" x14ac:dyDescent="0.25">
      <c r="A48" s="3509" t="s">
        <v>103</v>
      </c>
      <c r="B48" s="3496"/>
      <c r="C48" s="3493" t="s">
        <v>104</v>
      </c>
      <c r="D48" s="3505"/>
      <c r="E48" s="3510"/>
      <c r="F48" s="3494"/>
      <c r="G48" s="3504"/>
      <c r="H48" s="3506"/>
      <c r="I48" s="3459"/>
    </row>
    <row r="49" spans="1:9" x14ac:dyDescent="0.25">
      <c r="A49" s="3511"/>
      <c r="B49" s="3497"/>
      <c r="C49" s="3497" t="s">
        <v>55</v>
      </c>
      <c r="D49" s="3501"/>
      <c r="E49" s="3507"/>
      <c r="F49" s="3497" t="s">
        <v>69</v>
      </c>
      <c r="G49" s="3502"/>
      <c r="H49" s="3507" t="s">
        <v>69</v>
      </c>
      <c r="I49" s="3460"/>
    </row>
    <row r="50" spans="1:9" x14ac:dyDescent="0.25">
      <c r="A50" s="3511" t="s">
        <v>105</v>
      </c>
      <c r="B50" s="3512">
        <v>42531</v>
      </c>
      <c r="C50" s="3497" t="s">
        <v>343</v>
      </c>
      <c r="D50" s="3501"/>
      <c r="E50" s="3507"/>
      <c r="F50" s="3497"/>
      <c r="G50" s="3502">
        <v>4.691588222910589</v>
      </c>
      <c r="H50" s="3507"/>
      <c r="I50" s="3460">
        <v>15600</v>
      </c>
    </row>
    <row r="51" spans="1:9" x14ac:dyDescent="0.25">
      <c r="A51" s="3511" t="s">
        <v>38</v>
      </c>
      <c r="B51" s="3513"/>
      <c r="C51" s="3497"/>
      <c r="D51" s="3501"/>
      <c r="E51" s="3507"/>
      <c r="F51" s="3514"/>
      <c r="G51" s="3502"/>
      <c r="H51" s="3507"/>
      <c r="I51" s="3460"/>
    </row>
    <row r="52" spans="1:9" x14ac:dyDescent="0.25">
      <c r="A52" s="3511"/>
      <c r="B52" s="3497"/>
      <c r="C52" s="3464" t="s">
        <v>111</v>
      </c>
      <c r="D52" s="3467"/>
      <c r="E52" s="3515"/>
      <c r="F52" s="3496"/>
      <c r="G52" s="3516">
        <v>4.691588222910589</v>
      </c>
      <c r="H52" s="3517"/>
      <c r="I52" s="3491">
        <v>15600</v>
      </c>
    </row>
    <row r="53" spans="1:9" x14ac:dyDescent="0.25">
      <c r="A53" s="3459"/>
      <c r="B53" s="3459"/>
      <c r="C53" s="3494"/>
      <c r="D53" s="3504"/>
      <c r="E53" s="3506"/>
      <c r="F53" s="3494"/>
      <c r="G53" s="3504"/>
      <c r="H53" s="3506"/>
      <c r="I53" s="3459"/>
    </row>
    <row r="54" spans="1:9" x14ac:dyDescent="0.25">
      <c r="A54" s="3459" t="s">
        <v>46</v>
      </c>
      <c r="B54" s="3493" t="s">
        <v>112</v>
      </c>
      <c r="C54" s="3493" t="s">
        <v>113</v>
      </c>
      <c r="D54" s="3504"/>
      <c r="E54" s="3506"/>
      <c r="F54" s="3494" t="s">
        <v>114</v>
      </c>
      <c r="G54" s="3518"/>
      <c r="H54" s="3506"/>
      <c r="I54" s="3459"/>
    </row>
    <row r="55" spans="1:9" x14ac:dyDescent="0.25">
      <c r="A55" s="3511" t="s">
        <v>167</v>
      </c>
      <c r="B55" s="3513"/>
      <c r="C55" s="3497"/>
      <c r="D55" s="3501"/>
      <c r="E55" s="3507"/>
      <c r="F55" s="3514"/>
      <c r="G55" s="3519"/>
      <c r="H55" s="3507"/>
      <c r="I55" s="3460"/>
    </row>
    <row r="56" spans="1:9" x14ac:dyDescent="0.25">
      <c r="A56" s="3470"/>
      <c r="B56" s="3464"/>
      <c r="C56" s="3464" t="s">
        <v>111</v>
      </c>
      <c r="D56" s="3467"/>
      <c r="E56" s="3515"/>
      <c r="F56" s="3520"/>
      <c r="G56" s="3521">
        <v>0</v>
      </c>
      <c r="H56" s="3515"/>
      <c r="I56" s="3465">
        <v>0</v>
      </c>
    </row>
    <row r="57" spans="1:9" x14ac:dyDescent="0.25">
      <c r="A57" s="3456"/>
      <c r="B57" s="3456"/>
      <c r="C57" s="3456" t="s">
        <v>69</v>
      </c>
      <c r="D57" s="3454"/>
      <c r="E57" s="3456"/>
      <c r="F57" s="3456"/>
      <c r="G57" s="3456"/>
      <c r="H57" s="3456"/>
      <c r="I57" s="3456"/>
    </row>
    <row r="58" spans="1:9" x14ac:dyDescent="0.25">
      <c r="A58" s="3456" t="s">
        <v>927</v>
      </c>
      <c r="B58" s="3456"/>
      <c r="C58" s="3456" t="s">
        <v>446</v>
      </c>
      <c r="D58" s="3456" t="s">
        <v>116</v>
      </c>
      <c r="E58" s="3456"/>
      <c r="F58" s="3456" t="s">
        <v>117</v>
      </c>
      <c r="G58" s="3456" t="s">
        <v>69</v>
      </c>
      <c r="H58" s="3456" t="s">
        <v>118</v>
      </c>
      <c r="I58" s="3456" t="s">
        <v>119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M29" sqref="M29"/>
    </sheetView>
  </sheetViews>
  <sheetFormatPr defaultRowHeight="15" x14ac:dyDescent="0.25"/>
  <cols>
    <col min="2" max="2" width="32.28515625" bestFit="1" customWidth="1"/>
    <col min="9" max="9" width="20.28515625" bestFit="1" customWidth="1"/>
  </cols>
  <sheetData>
    <row r="1" spans="1:9" x14ac:dyDescent="0.25">
      <c r="A1" s="3523" t="s">
        <v>0</v>
      </c>
      <c r="B1" s="3523"/>
      <c r="C1" s="3523"/>
      <c r="D1" s="3523"/>
      <c r="E1" s="3523"/>
      <c r="F1" s="3523"/>
      <c r="G1" s="3523"/>
      <c r="H1" s="3523"/>
      <c r="I1" s="3524"/>
    </row>
    <row r="2" spans="1:9" x14ac:dyDescent="0.25">
      <c r="A2" s="3523" t="s">
        <v>1</v>
      </c>
      <c r="B2" s="3523"/>
      <c r="C2" s="3523"/>
      <c r="D2" s="3523"/>
      <c r="E2" s="3523"/>
      <c r="F2" s="3523"/>
      <c r="G2" s="3523"/>
      <c r="H2" s="3523"/>
      <c r="I2" s="3525"/>
    </row>
    <row r="3" spans="1:9" x14ac:dyDescent="0.25">
      <c r="A3" s="3523" t="s">
        <v>2</v>
      </c>
      <c r="B3" s="3523"/>
      <c r="C3" s="3523"/>
      <c r="D3" s="3523"/>
      <c r="E3" s="3523"/>
      <c r="F3" s="3523"/>
      <c r="G3" s="3523"/>
      <c r="H3" s="3523"/>
      <c r="I3" s="3524"/>
    </row>
    <row r="4" spans="1:9" x14ac:dyDescent="0.25">
      <c r="A4" s="3523" t="s">
        <v>171</v>
      </c>
      <c r="B4" s="3523"/>
      <c r="C4" s="3523"/>
      <c r="D4" s="3523"/>
      <c r="E4" s="3523"/>
      <c r="F4" s="3523"/>
      <c r="G4" s="3523"/>
      <c r="H4" s="3523"/>
      <c r="I4" s="3524"/>
    </row>
    <row r="5" spans="1:9" x14ac:dyDescent="0.25">
      <c r="A5" s="3523" t="s">
        <v>4</v>
      </c>
      <c r="B5" s="3524"/>
      <c r="C5" s="3524"/>
      <c r="D5" s="3524"/>
      <c r="E5" s="3524"/>
      <c r="F5" s="3524"/>
      <c r="G5" s="3524"/>
      <c r="H5" s="3524"/>
      <c r="I5" s="3524"/>
    </row>
    <row r="6" spans="1:9" x14ac:dyDescent="0.25">
      <c r="A6" s="3523" t="s">
        <v>928</v>
      </c>
      <c r="B6" s="3524"/>
      <c r="C6" s="3524"/>
      <c r="D6" s="3524"/>
      <c r="E6" s="3524"/>
      <c r="F6" s="3524"/>
      <c r="G6" s="3524"/>
      <c r="H6" s="3524"/>
      <c r="I6" s="3524"/>
    </row>
    <row r="7" spans="1:9" x14ac:dyDescent="0.25">
      <c r="A7" s="3524" t="s">
        <v>929</v>
      </c>
      <c r="B7" s="3524"/>
      <c r="C7" s="3524"/>
      <c r="D7" s="3524"/>
      <c r="E7" s="3524"/>
      <c r="F7" s="3524"/>
      <c r="G7" s="3524"/>
      <c r="H7" s="3524"/>
      <c r="I7" s="3524"/>
    </row>
    <row r="8" spans="1:9" x14ac:dyDescent="0.25">
      <c r="A8" s="3524" t="s">
        <v>930</v>
      </c>
      <c r="B8" s="3524"/>
      <c r="C8" s="3524"/>
      <c r="D8" s="3524"/>
      <c r="E8" s="3523"/>
      <c r="F8" s="3523"/>
      <c r="G8" s="3524"/>
      <c r="H8" s="3524"/>
      <c r="I8" s="3524"/>
    </row>
    <row r="9" spans="1:9" x14ac:dyDescent="0.25">
      <c r="A9" s="3524" t="s">
        <v>931</v>
      </c>
      <c r="B9" s="3524"/>
      <c r="C9" s="3524"/>
      <c r="D9" s="3524"/>
      <c r="E9" s="3524"/>
      <c r="F9" s="3524"/>
      <c r="G9" s="3524"/>
      <c r="H9" s="3524"/>
      <c r="I9" s="3524"/>
    </row>
    <row r="10" spans="1:9" x14ac:dyDescent="0.25">
      <c r="A10" s="3523" t="s">
        <v>9</v>
      </c>
      <c r="B10" s="3524"/>
      <c r="C10" s="3524"/>
      <c r="D10" s="3524"/>
      <c r="E10" s="3524"/>
      <c r="F10" s="3524"/>
      <c r="G10" s="3524"/>
      <c r="H10" s="3524"/>
      <c r="I10" s="3524"/>
    </row>
    <row r="11" spans="1:9" x14ac:dyDescent="0.25">
      <c r="A11" s="3523" t="s">
        <v>10</v>
      </c>
      <c r="B11" s="3524"/>
      <c r="C11" s="3524"/>
      <c r="D11" s="3524"/>
      <c r="E11" s="3524"/>
      <c r="F11" s="3524"/>
      <c r="G11" s="3524"/>
      <c r="H11" s="3524"/>
      <c r="I11" s="3524"/>
    </row>
    <row r="12" spans="1:9" x14ac:dyDescent="0.25">
      <c r="A12" s="3526" t="s">
        <v>11</v>
      </c>
      <c r="B12" s="3524"/>
      <c r="C12" s="3524"/>
      <c r="D12" s="3524"/>
      <c r="E12" s="3524"/>
      <c r="F12" s="3524"/>
      <c r="G12" s="3524"/>
      <c r="H12" s="3524"/>
      <c r="I12" s="3524"/>
    </row>
    <row r="13" spans="1:9" x14ac:dyDescent="0.25">
      <c r="A13" s="3527" t="s">
        <v>12</v>
      </c>
      <c r="B13" s="3527" t="s">
        <v>13</v>
      </c>
      <c r="C13" s="3527" t="s">
        <v>14</v>
      </c>
      <c r="D13" s="3527" t="s">
        <v>15</v>
      </c>
      <c r="E13" s="3527" t="s">
        <v>16</v>
      </c>
      <c r="F13" s="3527" t="s">
        <v>17</v>
      </c>
      <c r="G13" s="3527" t="s">
        <v>18</v>
      </c>
      <c r="H13" s="3527" t="s">
        <v>15</v>
      </c>
      <c r="I13" s="3527" t="s">
        <v>19</v>
      </c>
    </row>
    <row r="14" spans="1:9" x14ac:dyDescent="0.25">
      <c r="A14" s="3528" t="s">
        <v>20</v>
      </c>
      <c r="B14" s="3528"/>
      <c r="C14" s="3528" t="s">
        <v>215</v>
      </c>
      <c r="D14" s="3528" t="s">
        <v>22</v>
      </c>
      <c r="E14" s="3528" t="s">
        <v>23</v>
      </c>
      <c r="F14" s="3528" t="s">
        <v>23</v>
      </c>
      <c r="G14" s="3528" t="s">
        <v>24</v>
      </c>
      <c r="H14" s="3528" t="s">
        <v>25</v>
      </c>
      <c r="I14" s="3528" t="s">
        <v>489</v>
      </c>
    </row>
    <row r="15" spans="1:9" x14ac:dyDescent="0.25">
      <c r="A15" s="3528"/>
      <c r="B15" s="3528"/>
      <c r="C15" s="3528" t="s">
        <v>27</v>
      </c>
      <c r="D15" s="3528" t="s">
        <v>28</v>
      </c>
      <c r="E15" s="3528"/>
      <c r="F15" s="3528"/>
      <c r="G15" s="3528" t="s">
        <v>29</v>
      </c>
      <c r="H15" s="3528" t="s">
        <v>30</v>
      </c>
      <c r="I15" s="3528" t="s">
        <v>490</v>
      </c>
    </row>
    <row r="16" spans="1:9" x14ac:dyDescent="0.25">
      <c r="A16" s="3528"/>
      <c r="B16" s="3528"/>
      <c r="C16" s="3528" t="s">
        <v>32</v>
      </c>
      <c r="D16" s="3528" t="s">
        <v>33</v>
      </c>
      <c r="E16" s="3528" t="s">
        <v>33</v>
      </c>
      <c r="F16" s="3528" t="s">
        <v>33</v>
      </c>
      <c r="G16" s="3528" t="s">
        <v>33</v>
      </c>
      <c r="H16" s="3528" t="s">
        <v>33</v>
      </c>
      <c r="I16" s="3528" t="s">
        <v>932</v>
      </c>
    </row>
    <row r="17" spans="1:9" x14ac:dyDescent="0.25">
      <c r="A17" s="3529">
        <v>1</v>
      </c>
      <c r="B17" s="3530">
        <v>2</v>
      </c>
      <c r="C17" s="3531">
        <v>3</v>
      </c>
      <c r="D17" s="3530">
        <v>4</v>
      </c>
      <c r="E17" s="3531">
        <v>5</v>
      </c>
      <c r="F17" s="3530">
        <v>6</v>
      </c>
      <c r="G17" s="3529">
        <v>7</v>
      </c>
      <c r="H17" s="3530">
        <v>8</v>
      </c>
      <c r="I17" s="3530">
        <v>9</v>
      </c>
    </row>
    <row r="18" spans="1:9" x14ac:dyDescent="0.25">
      <c r="A18" s="3532" t="s">
        <v>103</v>
      </c>
      <c r="B18" s="3533" t="s">
        <v>327</v>
      </c>
      <c r="C18" s="3534">
        <v>7.56</v>
      </c>
      <c r="D18" s="3535">
        <v>-28061.040000000001</v>
      </c>
      <c r="E18" s="3536">
        <v>296706.96000000002</v>
      </c>
      <c r="F18" s="3532">
        <v>289661.15999999997</v>
      </c>
      <c r="G18" s="3535">
        <v>296706.96000000002</v>
      </c>
      <c r="H18" s="3537">
        <v>-35106.840000000055</v>
      </c>
      <c r="I18" s="3535">
        <v>-35106.840000000055</v>
      </c>
    </row>
    <row r="19" spans="1:9" x14ac:dyDescent="0.25">
      <c r="A19" s="3538" t="s">
        <v>105</v>
      </c>
      <c r="B19" s="3539" t="s">
        <v>37</v>
      </c>
      <c r="C19" s="3539">
        <v>2.62</v>
      </c>
      <c r="D19" s="3540"/>
      <c r="E19" s="3541">
        <v>100880.3664</v>
      </c>
      <c r="F19" s="3542">
        <v>98484.794399999999</v>
      </c>
      <c r="G19" s="3540">
        <v>100880.3664</v>
      </c>
      <c r="H19" s="3543"/>
      <c r="I19" s="3540"/>
    </row>
    <row r="20" spans="1:9" x14ac:dyDescent="0.25">
      <c r="A20" s="3544" t="s">
        <v>38</v>
      </c>
      <c r="B20" s="3527" t="s">
        <v>39</v>
      </c>
      <c r="C20" s="3527">
        <v>1.33</v>
      </c>
      <c r="D20" s="3545"/>
      <c r="E20" s="3546">
        <v>53407.252800000002</v>
      </c>
      <c r="F20" s="3547">
        <v>52139.008799999996</v>
      </c>
      <c r="G20" s="3548">
        <v>53407.252800000002</v>
      </c>
      <c r="H20" s="3549"/>
      <c r="I20" s="3545"/>
    </row>
    <row r="21" spans="1:9" x14ac:dyDescent="0.25">
      <c r="A21" s="3544" t="s">
        <v>40</v>
      </c>
      <c r="B21" s="3527" t="s">
        <v>41</v>
      </c>
      <c r="C21" s="3527">
        <v>1.22</v>
      </c>
      <c r="D21" s="3545"/>
      <c r="E21" s="3546">
        <v>47473.113600000004</v>
      </c>
      <c r="F21" s="3547">
        <v>46345.785599999996</v>
      </c>
      <c r="G21" s="3550">
        <v>47473.113600000004</v>
      </c>
      <c r="H21" s="3551"/>
      <c r="I21" s="3545"/>
    </row>
    <row r="22" spans="1:9" x14ac:dyDescent="0.25">
      <c r="A22" s="3544" t="s">
        <v>42</v>
      </c>
      <c r="B22" s="3527" t="s">
        <v>43</v>
      </c>
      <c r="C22" s="3527">
        <v>2.39</v>
      </c>
      <c r="D22" s="3545"/>
      <c r="E22" s="3546">
        <v>94946.227200000008</v>
      </c>
      <c r="F22" s="3547">
        <v>92691.571199999991</v>
      </c>
      <c r="G22" s="3548">
        <v>94946.227200000008</v>
      </c>
      <c r="H22" s="3552"/>
      <c r="I22" s="3545"/>
    </row>
    <row r="23" spans="1:9" x14ac:dyDescent="0.25">
      <c r="A23" s="3534" t="s">
        <v>46</v>
      </c>
      <c r="B23" s="3534" t="s">
        <v>47</v>
      </c>
      <c r="C23" s="3534">
        <v>2.98</v>
      </c>
      <c r="D23" s="3553">
        <v>-14054.31</v>
      </c>
      <c r="E23" s="3554">
        <v>117035.28</v>
      </c>
      <c r="F23" s="3555">
        <v>114272.17</v>
      </c>
      <c r="G23" s="3553">
        <v>117035.28</v>
      </c>
      <c r="H23" s="3556">
        <v>-16817.419999999998</v>
      </c>
      <c r="I23" s="3553">
        <v>-16817.419999999998</v>
      </c>
    </row>
    <row r="24" spans="1:9" x14ac:dyDescent="0.25">
      <c r="A24" s="3557" t="s">
        <v>48</v>
      </c>
      <c r="B24" s="3557" t="s">
        <v>180</v>
      </c>
      <c r="C24" s="3557">
        <v>1.65</v>
      </c>
      <c r="D24" s="3553">
        <v>10633.15</v>
      </c>
      <c r="E24" s="3557">
        <v>64713.72</v>
      </c>
      <c r="F24" s="3558">
        <v>65393.279999999999</v>
      </c>
      <c r="G24" s="3557">
        <v>17800</v>
      </c>
      <c r="H24" s="3559">
        <v>58226.429999999993</v>
      </c>
      <c r="I24" s="3535"/>
    </row>
    <row r="25" spans="1:9" x14ac:dyDescent="0.25">
      <c r="A25" s="3534"/>
      <c r="B25" s="3530" t="s">
        <v>50</v>
      </c>
      <c r="C25" s="3534"/>
      <c r="D25" s="3537"/>
      <c r="E25" s="3534"/>
      <c r="F25" s="3560">
        <v>63321.94</v>
      </c>
      <c r="G25" s="3555">
        <v>17800</v>
      </c>
      <c r="H25" s="3553"/>
      <c r="I25" s="3537"/>
    </row>
    <row r="26" spans="1:9" x14ac:dyDescent="0.25">
      <c r="A26" s="3533"/>
      <c r="B26" s="3530" t="s">
        <v>51</v>
      </c>
      <c r="C26" s="3533"/>
      <c r="D26" s="3537"/>
      <c r="E26" s="3533"/>
      <c r="F26" s="3561">
        <v>2071.34</v>
      </c>
      <c r="G26" s="3534"/>
      <c r="H26" s="3553"/>
      <c r="I26" s="3537"/>
    </row>
    <row r="27" spans="1:9" x14ac:dyDescent="0.25">
      <c r="A27" s="3534" t="s">
        <v>52</v>
      </c>
      <c r="B27" s="3534" t="s">
        <v>140</v>
      </c>
      <c r="C27" s="3534"/>
      <c r="D27" s="3562"/>
      <c r="E27" s="3534"/>
      <c r="F27" s="3560"/>
      <c r="G27" s="3555"/>
      <c r="H27" s="3553"/>
      <c r="I27" s="3562"/>
    </row>
    <row r="28" spans="1:9" x14ac:dyDescent="0.25">
      <c r="A28" s="3533"/>
      <c r="B28" s="3533" t="s">
        <v>933</v>
      </c>
      <c r="C28" s="3533">
        <v>0</v>
      </c>
      <c r="D28" s="3537">
        <v>-3056.76</v>
      </c>
      <c r="E28" s="3533">
        <v>0</v>
      </c>
      <c r="F28" s="3561">
        <v>0</v>
      </c>
      <c r="G28" s="3532">
        <v>0</v>
      </c>
      <c r="H28" s="3535">
        <v>-3056.76</v>
      </c>
      <c r="I28" s="3537">
        <v>-3056.76</v>
      </c>
    </row>
    <row r="29" spans="1:9" x14ac:dyDescent="0.25">
      <c r="A29" s="3530"/>
      <c r="B29" s="3530" t="s">
        <v>50</v>
      </c>
      <c r="C29" s="3530">
        <v>0</v>
      </c>
      <c r="D29" s="3551"/>
      <c r="E29" s="3530">
        <v>0</v>
      </c>
      <c r="F29" s="3563"/>
      <c r="G29" s="3529">
        <v>0</v>
      </c>
      <c r="H29" s="3540"/>
      <c r="I29" s="3551"/>
    </row>
    <row r="30" spans="1:9" x14ac:dyDescent="0.25">
      <c r="A30" s="3523" t="s">
        <v>56</v>
      </c>
      <c r="B30" s="3523"/>
      <c r="C30" s="3523"/>
      <c r="D30" s="3564"/>
      <c r="E30" s="3523"/>
      <c r="F30" s="3523"/>
      <c r="G30" s="3565"/>
      <c r="H30" s="3566"/>
      <c r="I30" s="3566"/>
    </row>
    <row r="31" spans="1:9" x14ac:dyDescent="0.25">
      <c r="A31" s="3567" t="s">
        <v>57</v>
      </c>
      <c r="B31" s="3567" t="s">
        <v>58</v>
      </c>
      <c r="C31" s="3530" t="s">
        <v>59</v>
      </c>
      <c r="D31" s="3530" t="s">
        <v>60</v>
      </c>
      <c r="E31" s="3531" t="s">
        <v>478</v>
      </c>
      <c r="F31" s="3530" t="s">
        <v>59</v>
      </c>
      <c r="G31" s="3530"/>
      <c r="H31" s="3529" t="s">
        <v>184</v>
      </c>
      <c r="I31" s="3563"/>
    </row>
    <row r="32" spans="1:9" x14ac:dyDescent="0.25">
      <c r="A32" s="3568"/>
      <c r="B32" s="3568"/>
      <c r="C32" s="3539" t="s">
        <v>64</v>
      </c>
      <c r="D32" s="3569" t="s">
        <v>23</v>
      </c>
      <c r="E32" s="3529" t="s">
        <v>314</v>
      </c>
      <c r="F32" s="3539" t="s">
        <v>30</v>
      </c>
      <c r="G32" s="3530"/>
      <c r="H32" s="3570"/>
      <c r="I32" s="3569"/>
    </row>
    <row r="33" spans="1:9" x14ac:dyDescent="0.25">
      <c r="A33" s="3571"/>
      <c r="B33" s="3571" t="s">
        <v>66</v>
      </c>
      <c r="C33" s="3540">
        <v>4653</v>
      </c>
      <c r="D33" s="3569">
        <v>7350</v>
      </c>
      <c r="E33" s="3572">
        <v>1102.5</v>
      </c>
      <c r="F33" s="3550">
        <v>10900.5</v>
      </c>
      <c r="G33" s="3550"/>
      <c r="H33" s="3541">
        <v>10900.5</v>
      </c>
      <c r="I33" s="3569"/>
    </row>
    <row r="34" spans="1:9" x14ac:dyDescent="0.25">
      <c r="A34" s="3565"/>
      <c r="B34" s="3565"/>
      <c r="C34" s="3565"/>
      <c r="D34" s="3573"/>
      <c r="E34" s="3566"/>
      <c r="F34" s="3566"/>
      <c r="G34" s="3566"/>
      <c r="H34" s="3566"/>
      <c r="I34" s="3565"/>
    </row>
    <row r="35" spans="1:9" x14ac:dyDescent="0.25">
      <c r="A35" s="3526" t="s">
        <v>67</v>
      </c>
      <c r="B35" s="3526"/>
      <c r="C35" s="3526"/>
      <c r="D35" s="3574"/>
      <c r="E35" s="3526"/>
      <c r="F35" s="3526"/>
      <c r="G35" s="3526"/>
      <c r="H35" s="3526"/>
      <c r="I35" s="3526"/>
    </row>
    <row r="36" spans="1:9" x14ac:dyDescent="0.25">
      <c r="A36" s="3523" t="s">
        <v>68</v>
      </c>
      <c r="B36" s="3523"/>
      <c r="C36" s="3523"/>
      <c r="D36" s="3523"/>
      <c r="E36" s="3523"/>
      <c r="F36" s="3523"/>
      <c r="G36" s="3523"/>
      <c r="H36" s="3523"/>
      <c r="I36" s="3523"/>
    </row>
    <row r="37" spans="1:9" x14ac:dyDescent="0.25">
      <c r="A37" s="3527" t="s">
        <v>69</v>
      </c>
      <c r="B37" s="3575" t="s">
        <v>70</v>
      </c>
      <c r="C37" s="3527" t="s">
        <v>71</v>
      </c>
      <c r="D37" s="3576" t="s">
        <v>72</v>
      </c>
      <c r="E37" s="3527" t="s">
        <v>73</v>
      </c>
      <c r="F37" s="3576" t="s">
        <v>74</v>
      </c>
      <c r="G37" s="3527" t="s">
        <v>75</v>
      </c>
      <c r="H37" s="3576" t="s">
        <v>76</v>
      </c>
      <c r="I37" s="3527" t="s">
        <v>19</v>
      </c>
    </row>
    <row r="38" spans="1:9" x14ac:dyDescent="0.25">
      <c r="A38" s="3528"/>
      <c r="B38" s="3577" t="s">
        <v>77</v>
      </c>
      <c r="C38" s="3528" t="s">
        <v>78</v>
      </c>
      <c r="D38" s="3565" t="s">
        <v>79</v>
      </c>
      <c r="E38" s="3528" t="s">
        <v>80</v>
      </c>
      <c r="F38" s="3565" t="s">
        <v>81</v>
      </c>
      <c r="G38" s="3528" t="s">
        <v>82</v>
      </c>
      <c r="H38" s="3565" t="s">
        <v>83</v>
      </c>
      <c r="I38" s="3528" t="s">
        <v>84</v>
      </c>
    </row>
    <row r="39" spans="1:9" x14ac:dyDescent="0.25">
      <c r="A39" s="3528"/>
      <c r="B39" s="3568"/>
      <c r="C39" s="3528"/>
      <c r="D39" s="3565"/>
      <c r="E39" s="3528"/>
      <c r="F39" s="3565" t="s">
        <v>85</v>
      </c>
      <c r="G39" s="3528" t="s">
        <v>86</v>
      </c>
      <c r="H39" s="3565"/>
      <c r="I39" s="3528" t="s">
        <v>220</v>
      </c>
    </row>
    <row r="40" spans="1:9" x14ac:dyDescent="0.25">
      <c r="A40" s="3527">
        <v>1</v>
      </c>
      <c r="B40" s="3527" t="s">
        <v>201</v>
      </c>
      <c r="C40" s="3578">
        <v>0</v>
      </c>
      <c r="D40" s="3527">
        <v>-755.47</v>
      </c>
      <c r="E40" s="3576">
        <v>0</v>
      </c>
      <c r="F40" s="3567">
        <v>13.83</v>
      </c>
      <c r="G40" s="3527">
        <v>0</v>
      </c>
      <c r="H40" s="3527">
        <v>-741.64</v>
      </c>
      <c r="I40" s="3579">
        <v>-741.64</v>
      </c>
    </row>
    <row r="41" spans="1:9" x14ac:dyDescent="0.25">
      <c r="A41" s="3528"/>
      <c r="B41" s="3528" t="s">
        <v>202</v>
      </c>
      <c r="C41" s="3526"/>
      <c r="D41" s="3528"/>
      <c r="E41" s="3565"/>
      <c r="F41" s="3568"/>
      <c r="G41" s="3528"/>
      <c r="H41" s="3528"/>
      <c r="I41" s="3580"/>
    </row>
    <row r="42" spans="1:9" x14ac:dyDescent="0.25">
      <c r="A42" s="3539"/>
      <c r="B42" s="3539" t="s">
        <v>203</v>
      </c>
      <c r="C42" s="3536"/>
      <c r="D42" s="3539"/>
      <c r="E42" s="3570"/>
      <c r="F42" s="3571"/>
      <c r="G42" s="3528"/>
      <c r="H42" s="3528"/>
      <c r="I42" s="3569"/>
    </row>
    <row r="43" spans="1:9" x14ac:dyDescent="0.25">
      <c r="A43" s="3530">
        <v>2</v>
      </c>
      <c r="B43" s="3530" t="s">
        <v>88</v>
      </c>
      <c r="C43" s="3555">
        <v>25.1</v>
      </c>
      <c r="D43" s="3528">
        <v>-74078.179999999993</v>
      </c>
      <c r="E43" s="3581">
        <v>381529.81</v>
      </c>
      <c r="F43" s="3529">
        <v>379517.27</v>
      </c>
      <c r="G43" s="3530">
        <v>381529.81</v>
      </c>
      <c r="H43" s="3530">
        <v>-76090.719999999972</v>
      </c>
      <c r="I43" s="3580">
        <v>-76090.719999999972</v>
      </c>
    </row>
    <row r="44" spans="1:9" x14ac:dyDescent="0.25">
      <c r="A44" s="3530">
        <v>3</v>
      </c>
      <c r="B44" s="3530" t="s">
        <v>91</v>
      </c>
      <c r="C44" s="3554">
        <v>49.228999999999999</v>
      </c>
      <c r="D44" s="3530">
        <v>-346932.61</v>
      </c>
      <c r="E44" s="3531">
        <v>1155661.99</v>
      </c>
      <c r="F44" s="3529">
        <v>1120733.18</v>
      </c>
      <c r="G44" s="3539">
        <v>1155661.99</v>
      </c>
      <c r="H44" s="3539">
        <v>-381861.42000000004</v>
      </c>
      <c r="I44" s="3563">
        <v>-381861.42000000004</v>
      </c>
    </row>
    <row r="45" spans="1:9" x14ac:dyDescent="0.25">
      <c r="A45" s="3523" t="s">
        <v>92</v>
      </c>
      <c r="B45" s="3524"/>
      <c r="C45" s="3524"/>
      <c r="D45" s="3524"/>
      <c r="E45" s="3524"/>
      <c r="F45" s="3524"/>
      <c r="G45" s="3524"/>
      <c r="H45" s="3524"/>
      <c r="I45" s="3524"/>
    </row>
    <row r="46" spans="1:9" x14ac:dyDescent="0.25">
      <c r="A46" s="3526" t="s">
        <v>93</v>
      </c>
      <c r="B46" s="3524"/>
      <c r="C46" s="3524"/>
      <c r="D46" s="3524"/>
      <c r="E46" s="3524"/>
      <c r="F46" s="3524"/>
      <c r="G46" s="3524"/>
      <c r="H46" s="3524"/>
      <c r="I46" s="3524"/>
    </row>
    <row r="47" spans="1:9" x14ac:dyDescent="0.25">
      <c r="A47" s="3567" t="s">
        <v>12</v>
      </c>
      <c r="B47" s="3527" t="s">
        <v>94</v>
      </c>
      <c r="C47" s="3576" t="s">
        <v>95</v>
      </c>
      <c r="D47" s="3576"/>
      <c r="E47" s="3576"/>
      <c r="F47" s="3567" t="s">
        <v>162</v>
      </c>
      <c r="G47" s="3576"/>
      <c r="H47" s="3579"/>
      <c r="I47" s="3527" t="s">
        <v>97</v>
      </c>
    </row>
    <row r="48" spans="1:9" x14ac:dyDescent="0.25">
      <c r="A48" s="3568" t="s">
        <v>98</v>
      </c>
      <c r="B48" s="3528" t="s">
        <v>99</v>
      </c>
      <c r="C48" s="3565"/>
      <c r="D48" s="3565"/>
      <c r="E48" s="3565"/>
      <c r="F48" s="3568" t="s">
        <v>901</v>
      </c>
      <c r="G48" s="3565"/>
      <c r="H48" s="3580"/>
      <c r="I48" s="3528" t="s">
        <v>101</v>
      </c>
    </row>
    <row r="49" spans="1:9" x14ac:dyDescent="0.25">
      <c r="A49" s="3568"/>
      <c r="B49" s="3539"/>
      <c r="C49" s="3565"/>
      <c r="D49" s="3565"/>
      <c r="E49" s="3565"/>
      <c r="F49" s="3568" t="s">
        <v>242</v>
      </c>
      <c r="G49" s="3565"/>
      <c r="H49" s="3580"/>
      <c r="I49" s="3528"/>
    </row>
    <row r="50" spans="1:9" x14ac:dyDescent="0.25">
      <c r="A50" s="3582" t="s">
        <v>103</v>
      </c>
      <c r="B50" s="3557"/>
      <c r="C50" s="3578" t="s">
        <v>104</v>
      </c>
      <c r="D50" s="3578"/>
      <c r="E50" s="3578"/>
      <c r="F50" s="3567"/>
      <c r="G50" s="3576"/>
      <c r="H50" s="3579"/>
      <c r="I50" s="3527"/>
    </row>
    <row r="51" spans="1:9" x14ac:dyDescent="0.25">
      <c r="A51" s="3583"/>
      <c r="B51" s="3528"/>
      <c r="C51" s="3565" t="s">
        <v>55</v>
      </c>
      <c r="D51" s="3565"/>
      <c r="E51" s="3565"/>
      <c r="F51" s="3568" t="s">
        <v>69</v>
      </c>
      <c r="G51" s="3566"/>
      <c r="H51" s="3580" t="s">
        <v>69</v>
      </c>
      <c r="I51" s="3528" t="s">
        <v>69</v>
      </c>
    </row>
    <row r="52" spans="1:9" x14ac:dyDescent="0.25">
      <c r="A52" s="3583" t="s">
        <v>934</v>
      </c>
      <c r="B52" s="3584">
        <v>42531</v>
      </c>
      <c r="C52" s="3565" t="s">
        <v>343</v>
      </c>
      <c r="D52" s="3565"/>
      <c r="E52" s="3565"/>
      <c r="F52" s="3568"/>
      <c r="G52" s="3566">
        <v>5.2739178098426711</v>
      </c>
      <c r="H52" s="3580"/>
      <c r="I52" s="3528">
        <v>17800</v>
      </c>
    </row>
    <row r="53" spans="1:9" x14ac:dyDescent="0.25">
      <c r="A53" s="3583"/>
      <c r="B53" s="3584"/>
      <c r="C53" s="3565"/>
      <c r="D53" s="3565"/>
      <c r="E53" s="3565"/>
      <c r="F53" s="3568"/>
      <c r="G53" s="3566"/>
      <c r="H53" s="3580"/>
      <c r="I53" s="3528"/>
    </row>
    <row r="54" spans="1:9" x14ac:dyDescent="0.25">
      <c r="A54" s="3583"/>
      <c r="B54" s="3528"/>
      <c r="C54" s="3526" t="s">
        <v>111</v>
      </c>
      <c r="D54" s="3526"/>
      <c r="E54" s="3526"/>
      <c r="F54" s="3577"/>
      <c r="G54" s="3585">
        <v>5.2739178098426711</v>
      </c>
      <c r="H54" s="3558"/>
      <c r="I54" s="3557">
        <v>17800</v>
      </c>
    </row>
    <row r="55" spans="1:9" x14ac:dyDescent="0.25">
      <c r="A55" s="3527"/>
      <c r="B55" s="3527"/>
      <c r="C55" s="3567"/>
      <c r="D55" s="3576"/>
      <c r="E55" s="3579"/>
      <c r="F55" s="3567"/>
      <c r="G55" s="3576"/>
      <c r="H55" s="3579"/>
      <c r="I55" s="3527"/>
    </row>
    <row r="56" spans="1:9" x14ac:dyDescent="0.25">
      <c r="A56" s="3527" t="s">
        <v>46</v>
      </c>
      <c r="B56" s="3586" t="s">
        <v>112</v>
      </c>
      <c r="C56" s="3575" t="s">
        <v>113</v>
      </c>
      <c r="D56" s="3576"/>
      <c r="E56" s="3579"/>
      <c r="F56" s="3567" t="s">
        <v>114</v>
      </c>
      <c r="G56" s="3576"/>
      <c r="H56" s="3579"/>
      <c r="I56" s="3527"/>
    </row>
    <row r="57" spans="1:9" x14ac:dyDescent="0.25">
      <c r="A57" s="3538"/>
      <c r="B57" s="3539" t="s">
        <v>112</v>
      </c>
      <c r="C57" s="3571" t="s">
        <v>111</v>
      </c>
      <c r="D57" s="3570"/>
      <c r="E57" s="3569"/>
      <c r="F57" s="3571" t="s">
        <v>69</v>
      </c>
      <c r="G57" s="3570"/>
      <c r="H57" s="3569"/>
      <c r="I57" s="3539">
        <v>0</v>
      </c>
    </row>
    <row r="58" spans="1:9" x14ac:dyDescent="0.25">
      <c r="A58" s="3524"/>
      <c r="B58" s="3524"/>
      <c r="C58" s="3524" t="s">
        <v>69</v>
      </c>
      <c r="D58" s="3522"/>
      <c r="E58" s="3524"/>
      <c r="F58" s="3524"/>
      <c r="G58" s="3524"/>
      <c r="H58" s="3524"/>
      <c r="I58" s="3524"/>
    </row>
    <row r="59" spans="1:9" x14ac:dyDescent="0.25">
      <c r="A59" s="3524" t="s">
        <v>935</v>
      </c>
      <c r="B59" s="3524"/>
      <c r="C59" s="3524" t="s">
        <v>116</v>
      </c>
      <c r="D59" s="3524"/>
      <c r="E59" s="3524" t="s">
        <v>117</v>
      </c>
      <c r="F59" s="3522"/>
      <c r="G59" s="3522"/>
      <c r="H59" s="3524" t="s">
        <v>118</v>
      </c>
      <c r="I59" s="3524" t="s">
        <v>119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workbookViewId="0">
      <selection activeCell="M27" sqref="M27"/>
    </sheetView>
  </sheetViews>
  <sheetFormatPr defaultRowHeight="15" x14ac:dyDescent="0.25"/>
  <cols>
    <col min="2" max="2" width="35.42578125" bestFit="1" customWidth="1"/>
    <col min="9" max="9" width="20.42578125" bestFit="1" customWidth="1"/>
  </cols>
  <sheetData>
    <row r="1" spans="1:9" x14ac:dyDescent="0.25">
      <c r="A1" s="3588" t="s">
        <v>0</v>
      </c>
      <c r="B1" s="3588"/>
      <c r="C1" s="3588"/>
      <c r="D1" s="3588"/>
      <c r="E1" s="3588"/>
      <c r="F1" s="3588"/>
      <c r="G1" s="3588"/>
      <c r="H1" s="3588"/>
      <c r="I1" s="3589"/>
    </row>
    <row r="2" spans="1:9" x14ac:dyDescent="0.25">
      <c r="A2" s="3588" t="s">
        <v>1</v>
      </c>
      <c r="B2" s="3588"/>
      <c r="C2" s="3588"/>
      <c r="D2" s="3588"/>
      <c r="E2" s="3588"/>
      <c r="F2" s="3588"/>
      <c r="G2" s="3588"/>
      <c r="H2" s="3588"/>
      <c r="I2" s="3590"/>
    </row>
    <row r="3" spans="1:9" x14ac:dyDescent="0.25">
      <c r="A3" s="3588" t="s">
        <v>2</v>
      </c>
      <c r="B3" s="3588"/>
      <c r="C3" s="3588"/>
      <c r="D3" s="3588"/>
      <c r="E3" s="3588"/>
      <c r="F3" s="3588"/>
      <c r="G3" s="3588"/>
      <c r="H3" s="3588"/>
      <c r="I3" s="3589"/>
    </row>
    <row r="4" spans="1:9" x14ac:dyDescent="0.25">
      <c r="A4" s="3588" t="s">
        <v>171</v>
      </c>
      <c r="B4" s="3588"/>
      <c r="C4" s="3588"/>
      <c r="D4" s="3588"/>
      <c r="E4" s="3588"/>
      <c r="F4" s="3588"/>
      <c r="G4" s="3588"/>
      <c r="H4" s="3588"/>
      <c r="I4" s="3589"/>
    </row>
    <row r="5" spans="1:9" x14ac:dyDescent="0.25">
      <c r="A5" s="3589"/>
      <c r="B5" s="3588"/>
      <c r="C5" s="3588"/>
      <c r="D5" s="3588"/>
      <c r="E5" s="3588"/>
      <c r="F5" s="3588"/>
      <c r="G5" s="3588"/>
      <c r="H5" s="3588"/>
      <c r="I5" s="3589"/>
    </row>
    <row r="6" spans="1:9" x14ac:dyDescent="0.25">
      <c r="A6" s="3588" t="s">
        <v>4</v>
      </c>
      <c r="B6" s="3589"/>
      <c r="C6" s="3589"/>
      <c r="D6" s="3589"/>
      <c r="E6" s="3589"/>
      <c r="F6" s="3589"/>
      <c r="G6" s="3589"/>
      <c r="H6" s="3589"/>
      <c r="I6" s="3589"/>
    </row>
    <row r="7" spans="1:9" x14ac:dyDescent="0.25">
      <c r="A7" s="3588" t="s">
        <v>936</v>
      </c>
      <c r="B7" s="3588"/>
      <c r="C7" s="3588"/>
      <c r="D7" s="3588"/>
      <c r="E7" s="3588"/>
      <c r="F7" s="3588"/>
      <c r="G7" s="3589"/>
      <c r="H7" s="3589"/>
      <c r="I7" s="3589"/>
    </row>
    <row r="8" spans="1:9" x14ac:dyDescent="0.25">
      <c r="A8" s="3589" t="s">
        <v>937</v>
      </c>
      <c r="B8" s="3589"/>
      <c r="C8" s="3589"/>
      <c r="D8" s="3589"/>
      <c r="E8" s="3589"/>
      <c r="F8" s="3589"/>
      <c r="G8" s="3589"/>
      <c r="H8" s="3589"/>
      <c r="I8" s="3589"/>
    </row>
    <row r="9" spans="1:9" x14ac:dyDescent="0.25">
      <c r="A9" s="3589" t="s">
        <v>938</v>
      </c>
      <c r="B9" s="3589"/>
      <c r="C9" s="3589"/>
      <c r="D9" s="3589"/>
      <c r="E9" s="3589"/>
      <c r="F9" s="3589"/>
      <c r="G9" s="3589"/>
      <c r="H9" s="3589"/>
      <c r="I9" s="3589"/>
    </row>
    <row r="10" spans="1:9" x14ac:dyDescent="0.25">
      <c r="A10" s="3589" t="s">
        <v>939</v>
      </c>
      <c r="B10" s="3589"/>
      <c r="C10" s="3589"/>
      <c r="D10" s="3589"/>
      <c r="E10" s="3589"/>
      <c r="F10" s="3589"/>
      <c r="G10" s="3589"/>
      <c r="H10" s="3589"/>
      <c r="I10" s="3589"/>
    </row>
    <row r="11" spans="1:9" x14ac:dyDescent="0.25">
      <c r="A11" s="3588" t="s">
        <v>9</v>
      </c>
      <c r="B11" s="3589"/>
      <c r="C11" s="3589"/>
      <c r="D11" s="3589"/>
      <c r="E11" s="3589"/>
      <c r="F11" s="3589"/>
      <c r="G11" s="3589"/>
      <c r="H11" s="3589"/>
      <c r="I11" s="3589"/>
    </row>
    <row r="12" spans="1:9" x14ac:dyDescent="0.25">
      <c r="A12" s="3588" t="s">
        <v>10</v>
      </c>
      <c r="B12" s="3589"/>
      <c r="C12" s="3589"/>
      <c r="D12" s="3589"/>
      <c r="E12" s="3589"/>
      <c r="F12" s="3589"/>
      <c r="G12" s="3589"/>
      <c r="H12" s="3589"/>
      <c r="I12" s="3589"/>
    </row>
    <row r="13" spans="1:9" x14ac:dyDescent="0.25">
      <c r="A13" s="3591" t="s">
        <v>11</v>
      </c>
      <c r="B13" s="3589"/>
      <c r="C13" s="3589"/>
      <c r="D13" s="3589"/>
      <c r="E13" s="3589"/>
      <c r="F13" s="3589"/>
      <c r="G13" s="3589"/>
      <c r="H13" s="3589"/>
      <c r="I13" s="3589"/>
    </row>
    <row r="14" spans="1:9" x14ac:dyDescent="0.25">
      <c r="A14" s="3592" t="s">
        <v>12</v>
      </c>
      <c r="B14" s="3592" t="s">
        <v>13</v>
      </c>
      <c r="C14" s="3592" t="s">
        <v>14</v>
      </c>
      <c r="D14" s="3592" t="s">
        <v>15</v>
      </c>
      <c r="E14" s="3592" t="s">
        <v>16</v>
      </c>
      <c r="F14" s="3592" t="s">
        <v>17</v>
      </c>
      <c r="G14" s="3592" t="s">
        <v>18</v>
      </c>
      <c r="H14" s="3592" t="s">
        <v>15</v>
      </c>
      <c r="I14" s="3592" t="s">
        <v>19</v>
      </c>
    </row>
    <row r="15" spans="1:9" x14ac:dyDescent="0.25">
      <c r="A15" s="3593" t="s">
        <v>20</v>
      </c>
      <c r="B15" s="3593"/>
      <c r="C15" s="3593" t="s">
        <v>215</v>
      </c>
      <c r="D15" s="3593" t="s">
        <v>22</v>
      </c>
      <c r="E15" s="3593" t="s">
        <v>23</v>
      </c>
      <c r="F15" s="3593" t="s">
        <v>23</v>
      </c>
      <c r="G15" s="3593" t="s">
        <v>24</v>
      </c>
      <c r="H15" s="3593" t="s">
        <v>25</v>
      </c>
      <c r="I15" s="3593" t="s">
        <v>522</v>
      </c>
    </row>
    <row r="16" spans="1:9" x14ac:dyDescent="0.25">
      <c r="A16" s="3593"/>
      <c r="B16" s="3593"/>
      <c r="C16" s="3593" t="s">
        <v>27</v>
      </c>
      <c r="D16" s="3593" t="s">
        <v>28</v>
      </c>
      <c r="E16" s="3593"/>
      <c r="F16" s="3593"/>
      <c r="G16" s="3593" t="s">
        <v>29</v>
      </c>
      <c r="H16" s="3593" t="s">
        <v>30</v>
      </c>
      <c r="I16" s="3593" t="s">
        <v>523</v>
      </c>
    </row>
    <row r="17" spans="1:9" x14ac:dyDescent="0.25">
      <c r="A17" s="3593"/>
      <c r="B17" s="3593"/>
      <c r="C17" s="3593" t="s">
        <v>132</v>
      </c>
      <c r="D17" s="3593" t="s">
        <v>33</v>
      </c>
      <c r="E17" s="3593" t="s">
        <v>33</v>
      </c>
      <c r="F17" s="3593" t="s">
        <v>33</v>
      </c>
      <c r="G17" s="3593" t="s">
        <v>33</v>
      </c>
      <c r="H17" s="3593" t="s">
        <v>33</v>
      </c>
      <c r="I17" s="3593" t="s">
        <v>524</v>
      </c>
    </row>
    <row r="18" spans="1:9" x14ac:dyDescent="0.25">
      <c r="A18" s="3594">
        <v>1</v>
      </c>
      <c r="B18" s="3595">
        <v>2</v>
      </c>
      <c r="C18" s="3596">
        <v>3</v>
      </c>
      <c r="D18" s="3595">
        <v>4</v>
      </c>
      <c r="E18" s="3596">
        <v>5</v>
      </c>
      <c r="F18" s="3595">
        <v>6</v>
      </c>
      <c r="G18" s="3597">
        <v>7</v>
      </c>
      <c r="H18" s="3595">
        <v>8</v>
      </c>
      <c r="I18" s="3592">
        <v>9</v>
      </c>
    </row>
    <row r="19" spans="1:9" x14ac:dyDescent="0.25">
      <c r="A19" s="3598">
        <v>1</v>
      </c>
      <c r="B19" s="3599" t="s">
        <v>176</v>
      </c>
      <c r="C19" s="3599"/>
      <c r="D19" s="3599"/>
      <c r="E19" s="3600" t="s">
        <v>69</v>
      </c>
      <c r="F19" s="3598" t="s">
        <v>69</v>
      </c>
      <c r="G19" s="3601" t="s">
        <v>69</v>
      </c>
      <c r="H19" s="3602" t="s">
        <v>69</v>
      </c>
      <c r="I19" s="3601" t="s">
        <v>69</v>
      </c>
    </row>
    <row r="20" spans="1:9" x14ac:dyDescent="0.25">
      <c r="A20" s="3603"/>
      <c r="B20" s="3604" t="s">
        <v>177</v>
      </c>
      <c r="C20" s="3604">
        <v>7.56</v>
      </c>
      <c r="D20" s="3605">
        <v>-38963.4</v>
      </c>
      <c r="E20" s="3606">
        <v>305307.15000000002</v>
      </c>
      <c r="F20" s="3603">
        <v>304968.51</v>
      </c>
      <c r="G20" s="3605">
        <v>305307.15000000002</v>
      </c>
      <c r="H20" s="3607">
        <v>-39302.040000000037</v>
      </c>
      <c r="I20" s="3605">
        <v>-39302.040000000037</v>
      </c>
    </row>
    <row r="21" spans="1:9" x14ac:dyDescent="0.25">
      <c r="A21" s="3608" t="s">
        <v>105</v>
      </c>
      <c r="B21" s="3609" t="s">
        <v>37</v>
      </c>
      <c r="C21" s="3609">
        <v>2.62</v>
      </c>
      <c r="D21" s="3610"/>
      <c r="E21" s="3611">
        <v>97698.288</v>
      </c>
      <c r="F21" s="3612">
        <v>97589.923200000005</v>
      </c>
      <c r="G21" s="3610">
        <v>97698.288</v>
      </c>
      <c r="H21" s="3613"/>
      <c r="I21" s="3610"/>
    </row>
    <row r="22" spans="1:9" x14ac:dyDescent="0.25">
      <c r="A22" s="3614" t="s">
        <v>38</v>
      </c>
      <c r="B22" s="3595" t="s">
        <v>39</v>
      </c>
      <c r="C22" s="3595">
        <v>1.33</v>
      </c>
      <c r="D22" s="3615"/>
      <c r="E22" s="3616">
        <v>48849.144</v>
      </c>
      <c r="F22" s="3617">
        <v>48794.961600000002</v>
      </c>
      <c r="G22" s="3618">
        <v>48849.144</v>
      </c>
      <c r="H22" s="3619"/>
      <c r="I22" s="3618"/>
    </row>
    <row r="23" spans="1:9" x14ac:dyDescent="0.25">
      <c r="A23" s="3620" t="s">
        <v>40</v>
      </c>
      <c r="B23" s="3592" t="s">
        <v>41</v>
      </c>
      <c r="C23" s="3592">
        <v>1.22</v>
      </c>
      <c r="D23" s="3615"/>
      <c r="E23" s="3619">
        <v>45796.072500000002</v>
      </c>
      <c r="F23" s="3617">
        <v>45745.276500000007</v>
      </c>
      <c r="G23" s="3618">
        <v>45796.072500000002</v>
      </c>
      <c r="H23" s="3618"/>
      <c r="I23" s="3615"/>
    </row>
    <row r="24" spans="1:9" x14ac:dyDescent="0.25">
      <c r="A24" s="3614" t="s">
        <v>42</v>
      </c>
      <c r="B24" s="3595" t="s">
        <v>43</v>
      </c>
      <c r="C24" s="3595">
        <v>2.39</v>
      </c>
      <c r="D24" s="3618"/>
      <c r="E24" s="3616">
        <v>91592.145000000004</v>
      </c>
      <c r="F24" s="3617">
        <v>91490.553000000014</v>
      </c>
      <c r="G24" s="3618">
        <v>91592.145000000004</v>
      </c>
      <c r="H24" s="3619"/>
      <c r="I24" s="3615"/>
    </row>
    <row r="25" spans="1:9" x14ac:dyDescent="0.25">
      <c r="A25" s="3614" t="s">
        <v>44</v>
      </c>
      <c r="B25" s="3595" t="s">
        <v>45</v>
      </c>
      <c r="C25" s="3595">
        <v>0.53317000000000003</v>
      </c>
      <c r="D25" s="3618"/>
      <c r="E25" s="3616">
        <v>21371.500500000002</v>
      </c>
      <c r="F25" s="3617">
        <v>21347.795700000002</v>
      </c>
      <c r="G25" s="3618">
        <v>21371.500500000002</v>
      </c>
      <c r="H25" s="3618"/>
      <c r="I25" s="3618"/>
    </row>
    <row r="26" spans="1:9" x14ac:dyDescent="0.25">
      <c r="A26" s="3621" t="s">
        <v>46</v>
      </c>
      <c r="B26" s="3621" t="s">
        <v>47</v>
      </c>
      <c r="C26" s="3621">
        <v>2.98</v>
      </c>
      <c r="D26" s="3622">
        <v>-7532.02</v>
      </c>
      <c r="E26" s="3623">
        <v>115612.08</v>
      </c>
      <c r="F26" s="3624">
        <v>116274.3</v>
      </c>
      <c r="G26" s="3622">
        <v>115612.08</v>
      </c>
      <c r="H26" s="3625">
        <v>-6869.8000000000029</v>
      </c>
      <c r="I26" s="3622">
        <v>-6869.8000000000029</v>
      </c>
    </row>
    <row r="27" spans="1:9" x14ac:dyDescent="0.25">
      <c r="A27" s="3599" t="s">
        <v>48</v>
      </c>
      <c r="B27" s="3604" t="s">
        <v>49</v>
      </c>
      <c r="C27" s="3604">
        <v>1.65</v>
      </c>
      <c r="D27" s="3605">
        <v>-39564.21</v>
      </c>
      <c r="E27" s="3604">
        <v>64015.56</v>
      </c>
      <c r="F27" s="3604">
        <v>67029.98</v>
      </c>
      <c r="G27" s="3626">
        <v>33140</v>
      </c>
      <c r="H27" s="3627">
        <v>-5674.2300000000032</v>
      </c>
      <c r="I27" s="3605" t="s">
        <v>69</v>
      </c>
    </row>
    <row r="28" spans="1:9" x14ac:dyDescent="0.25">
      <c r="A28" s="3599"/>
      <c r="B28" s="3595" t="s">
        <v>50</v>
      </c>
      <c r="C28" s="3606"/>
      <c r="D28" s="3605"/>
      <c r="E28" s="3606"/>
      <c r="F28" s="3604">
        <v>65153.08</v>
      </c>
      <c r="G28" s="3624">
        <v>33140</v>
      </c>
      <c r="H28" s="3622"/>
      <c r="I28" s="3628"/>
    </row>
    <row r="29" spans="1:9" x14ac:dyDescent="0.25">
      <c r="A29" s="3599"/>
      <c r="B29" s="3595" t="s">
        <v>51</v>
      </c>
      <c r="C29" s="3606"/>
      <c r="D29" s="3605"/>
      <c r="E29" s="3606"/>
      <c r="F29" s="3604">
        <v>1876.9</v>
      </c>
      <c r="G29" s="3629"/>
      <c r="H29" s="3627"/>
      <c r="I29" s="3628"/>
    </row>
    <row r="30" spans="1:9" x14ac:dyDescent="0.25">
      <c r="A30" s="3621" t="s">
        <v>52</v>
      </c>
      <c r="B30" s="3621" t="s">
        <v>140</v>
      </c>
      <c r="C30" s="3623"/>
      <c r="D30" s="3622"/>
      <c r="E30" s="3623"/>
      <c r="F30" s="3621"/>
      <c r="G30" s="3624"/>
      <c r="H30" s="3622"/>
      <c r="I30" s="3622"/>
    </row>
    <row r="31" spans="1:9" x14ac:dyDescent="0.25">
      <c r="A31" s="3604"/>
      <c r="B31" s="3604" t="s">
        <v>933</v>
      </c>
      <c r="C31" s="3630"/>
      <c r="D31" s="3605">
        <v>57924.99</v>
      </c>
      <c r="E31" s="3623">
        <v>0</v>
      </c>
      <c r="F31" s="3621">
        <v>567.14</v>
      </c>
      <c r="G31" s="3603">
        <v>0</v>
      </c>
      <c r="H31" s="3605">
        <v>58492.13</v>
      </c>
      <c r="I31" s="3605"/>
    </row>
    <row r="32" spans="1:9" x14ac:dyDescent="0.25">
      <c r="A32" s="3595"/>
      <c r="B32" s="3595" t="s">
        <v>50</v>
      </c>
      <c r="C32" s="3596"/>
      <c r="D32" s="3605"/>
      <c r="E32" s="3623">
        <v>0</v>
      </c>
      <c r="F32" s="3621">
        <v>567.14</v>
      </c>
      <c r="G32" s="3621">
        <v>0</v>
      </c>
      <c r="H32" s="3605"/>
      <c r="I32" s="3618"/>
    </row>
    <row r="33" spans="1:9" x14ac:dyDescent="0.25">
      <c r="A33" s="3588" t="s">
        <v>56</v>
      </c>
      <c r="B33" s="3588"/>
      <c r="C33" s="3588"/>
      <c r="D33" s="3633"/>
      <c r="E33" s="3588"/>
      <c r="F33" s="3588"/>
      <c r="G33" s="3588"/>
      <c r="H33" s="3632"/>
      <c r="I33" s="3632"/>
    </row>
    <row r="34" spans="1:9" x14ac:dyDescent="0.25">
      <c r="A34" s="3588"/>
      <c r="B34" s="3588"/>
      <c r="C34" s="3588"/>
      <c r="D34" s="3633"/>
      <c r="E34" s="3588"/>
      <c r="F34" s="3588"/>
      <c r="G34" s="3588"/>
      <c r="H34" s="3632"/>
      <c r="I34" s="3632"/>
    </row>
    <row r="35" spans="1:9" x14ac:dyDescent="0.25">
      <c r="A35" s="3599" t="s">
        <v>57</v>
      </c>
      <c r="B35" s="3634" t="s">
        <v>940</v>
      </c>
      <c r="C35" s="3618" t="s">
        <v>761</v>
      </c>
      <c r="D35" s="3635" t="s">
        <v>60</v>
      </c>
      <c r="E35" s="3636" t="s">
        <v>760</v>
      </c>
      <c r="F35" s="3637" t="s">
        <v>730</v>
      </c>
      <c r="G35" s="3637"/>
      <c r="H35" s="3635"/>
      <c r="I35" s="3655" t="s">
        <v>761</v>
      </c>
    </row>
    <row r="36" spans="1:9" x14ac:dyDescent="0.25">
      <c r="A36" s="3626"/>
      <c r="B36" s="3638"/>
      <c r="C36" s="3615" t="s">
        <v>64</v>
      </c>
      <c r="D36" s="3635" t="s">
        <v>941</v>
      </c>
      <c r="E36" s="3639">
        <v>0.15</v>
      </c>
      <c r="F36" s="3594" t="s">
        <v>151</v>
      </c>
      <c r="G36" s="3640"/>
      <c r="H36" s="3613"/>
      <c r="I36" s="3597" t="s">
        <v>151</v>
      </c>
    </row>
    <row r="37" spans="1:9" x14ac:dyDescent="0.25">
      <c r="A37" s="3609"/>
      <c r="B37" s="3640" t="s">
        <v>942</v>
      </c>
      <c r="C37" s="3618">
        <v>2115</v>
      </c>
      <c r="D37" s="3636">
        <v>3750</v>
      </c>
      <c r="E37" s="3641">
        <v>562.5</v>
      </c>
      <c r="F37" s="3617">
        <v>5302.5</v>
      </c>
      <c r="G37" s="3612"/>
      <c r="H37" s="3613"/>
      <c r="I37" s="3619">
        <v>5302.5</v>
      </c>
    </row>
    <row r="38" spans="1:9" x14ac:dyDescent="0.25">
      <c r="A38" s="3591" t="s">
        <v>67</v>
      </c>
      <c r="B38" s="3591"/>
      <c r="C38" s="3591"/>
      <c r="D38" s="3642"/>
      <c r="E38" s="3591"/>
      <c r="F38" s="3591"/>
      <c r="G38" s="3591"/>
      <c r="H38" s="3591"/>
      <c r="I38" s="3591"/>
    </row>
    <row r="39" spans="1:9" x14ac:dyDescent="0.25">
      <c r="A39" s="3588" t="s">
        <v>68</v>
      </c>
      <c r="B39" s="3588"/>
      <c r="C39" s="3588"/>
      <c r="D39" s="3588"/>
      <c r="E39" s="3588"/>
      <c r="F39" s="3588"/>
      <c r="G39" s="3588"/>
      <c r="H39" s="3588"/>
      <c r="I39" s="3588"/>
    </row>
    <row r="40" spans="1:9" x14ac:dyDescent="0.25">
      <c r="A40" s="3592" t="s">
        <v>69</v>
      </c>
      <c r="B40" s="3598" t="s">
        <v>70</v>
      </c>
      <c r="C40" s="3592" t="s">
        <v>71</v>
      </c>
      <c r="D40" s="3597" t="s">
        <v>72</v>
      </c>
      <c r="E40" s="3592" t="s">
        <v>73</v>
      </c>
      <c r="F40" s="3597" t="s">
        <v>74</v>
      </c>
      <c r="G40" s="3592" t="s">
        <v>75</v>
      </c>
      <c r="H40" s="3597" t="s">
        <v>76</v>
      </c>
      <c r="I40" s="3592" t="s">
        <v>19</v>
      </c>
    </row>
    <row r="41" spans="1:9" x14ac:dyDescent="0.25">
      <c r="A41" s="3593"/>
      <c r="B41" s="3629" t="s">
        <v>77</v>
      </c>
      <c r="C41" s="3593" t="s">
        <v>78</v>
      </c>
      <c r="D41" s="3631" t="s">
        <v>79</v>
      </c>
      <c r="E41" s="3593" t="s">
        <v>80</v>
      </c>
      <c r="F41" s="3631" t="s">
        <v>81</v>
      </c>
      <c r="G41" s="3593" t="s">
        <v>82</v>
      </c>
      <c r="H41" s="3631" t="s">
        <v>83</v>
      </c>
      <c r="I41" s="3593" t="s">
        <v>84</v>
      </c>
    </row>
    <row r="42" spans="1:9" x14ac:dyDescent="0.25">
      <c r="A42" s="3593"/>
      <c r="B42" s="3638"/>
      <c r="C42" s="3593"/>
      <c r="D42" s="3631"/>
      <c r="E42" s="3593"/>
      <c r="F42" s="3631" t="s">
        <v>85</v>
      </c>
      <c r="G42" s="3593" t="s">
        <v>86</v>
      </c>
      <c r="H42" s="3631"/>
      <c r="I42" s="3593" t="s">
        <v>220</v>
      </c>
    </row>
    <row r="43" spans="1:9" x14ac:dyDescent="0.25">
      <c r="A43" s="3592">
        <v>1</v>
      </c>
      <c r="B43" s="3592" t="s">
        <v>943</v>
      </c>
      <c r="C43" s="3643" t="s">
        <v>69</v>
      </c>
      <c r="D43" s="3592">
        <v>-1972.9</v>
      </c>
      <c r="E43" s="3597">
        <v>0</v>
      </c>
      <c r="F43" s="3634">
        <v>206.39</v>
      </c>
      <c r="G43" s="3592">
        <v>0</v>
      </c>
      <c r="H43" s="3592">
        <v>-1766.5100000000002</v>
      </c>
      <c r="I43" s="3635">
        <v>-1766.5100000000002</v>
      </c>
    </row>
    <row r="44" spans="1:9" x14ac:dyDescent="0.25">
      <c r="A44" s="3609"/>
      <c r="B44" s="3609" t="s">
        <v>874</v>
      </c>
      <c r="C44" s="3606"/>
      <c r="D44" s="3609"/>
      <c r="E44" s="3641"/>
      <c r="F44" s="3640"/>
      <c r="G44" s="3593"/>
      <c r="H44" s="3593"/>
      <c r="I44" s="3644"/>
    </row>
    <row r="45" spans="1:9" x14ac:dyDescent="0.25">
      <c r="A45" s="3595">
        <v>2</v>
      </c>
      <c r="B45" s="3595" t="s">
        <v>944</v>
      </c>
      <c r="C45" s="3624">
        <v>25.1</v>
      </c>
      <c r="D45" s="3595">
        <v>-116971.08</v>
      </c>
      <c r="E45" s="3645">
        <v>382777.66</v>
      </c>
      <c r="F45" s="3594">
        <v>379073.21</v>
      </c>
      <c r="G45" s="3595">
        <v>382777.66</v>
      </c>
      <c r="H45" s="3595">
        <v>-120675.52999999997</v>
      </c>
      <c r="I45" s="3595">
        <v>-120675.52999999997</v>
      </c>
    </row>
    <row r="46" spans="1:9" x14ac:dyDescent="0.25">
      <c r="A46" s="3595"/>
      <c r="B46" s="3595" t="s">
        <v>945</v>
      </c>
      <c r="C46" s="3623"/>
      <c r="D46" s="3593"/>
      <c r="E46" s="3646"/>
      <c r="F46" s="3594"/>
      <c r="G46" s="3609"/>
      <c r="H46" s="3609"/>
      <c r="I46" s="3647"/>
    </row>
    <row r="47" spans="1:9" x14ac:dyDescent="0.25">
      <c r="A47" s="3595">
        <v>3</v>
      </c>
      <c r="B47" s="3595" t="s">
        <v>91</v>
      </c>
      <c r="C47" s="3623">
        <v>1914.46</v>
      </c>
      <c r="D47" s="3595">
        <v>-288975.08</v>
      </c>
      <c r="E47" s="3596">
        <v>1019297.03</v>
      </c>
      <c r="F47" s="3594">
        <v>958112.94</v>
      </c>
      <c r="G47" s="3609">
        <v>1019297.03</v>
      </c>
      <c r="H47" s="3609">
        <v>-350159.17000000016</v>
      </c>
      <c r="I47" s="3636">
        <v>-350159.17000000016</v>
      </c>
    </row>
    <row r="48" spans="1:9" x14ac:dyDescent="0.25">
      <c r="A48" s="3588" t="s">
        <v>92</v>
      </c>
      <c r="B48" s="3589"/>
      <c r="C48" s="3589"/>
      <c r="D48" s="3589"/>
      <c r="E48" s="3589"/>
      <c r="F48" s="3589"/>
      <c r="G48" s="3589"/>
      <c r="H48" s="3589"/>
      <c r="I48" s="3589"/>
    </row>
    <row r="49" spans="1:9" x14ac:dyDescent="0.25">
      <c r="A49" s="3591" t="s">
        <v>93</v>
      </c>
      <c r="B49" s="3589"/>
      <c r="C49" s="3589"/>
      <c r="D49" s="3589"/>
      <c r="E49" s="3589"/>
      <c r="F49" s="3589"/>
      <c r="G49" s="3589"/>
      <c r="H49" s="3589"/>
      <c r="I49" s="3589"/>
    </row>
    <row r="50" spans="1:9" x14ac:dyDescent="0.25">
      <c r="A50" s="3634" t="s">
        <v>12</v>
      </c>
      <c r="B50" s="3592" t="s">
        <v>94</v>
      </c>
      <c r="C50" s="3597" t="s">
        <v>95</v>
      </c>
      <c r="D50" s="3597"/>
      <c r="E50" s="3597"/>
      <c r="F50" s="3634" t="s">
        <v>917</v>
      </c>
      <c r="G50" s="3597"/>
      <c r="H50" s="3635"/>
      <c r="I50" s="3592" t="s">
        <v>97</v>
      </c>
    </row>
    <row r="51" spans="1:9" x14ac:dyDescent="0.25">
      <c r="A51" s="3638" t="s">
        <v>98</v>
      </c>
      <c r="B51" s="3593" t="s">
        <v>99</v>
      </c>
      <c r="C51" s="3631"/>
      <c r="D51" s="3631"/>
      <c r="E51" s="3631"/>
      <c r="F51" s="3638" t="s">
        <v>188</v>
      </c>
      <c r="G51" s="3631"/>
      <c r="H51" s="3647"/>
      <c r="I51" s="3593" t="s">
        <v>101</v>
      </c>
    </row>
    <row r="52" spans="1:9" x14ac:dyDescent="0.25">
      <c r="A52" s="3638"/>
      <c r="B52" s="3609"/>
      <c r="C52" s="3631"/>
      <c r="D52" s="3631"/>
      <c r="E52" s="3631"/>
      <c r="F52" s="3638" t="s">
        <v>831</v>
      </c>
      <c r="G52" s="3631"/>
      <c r="H52" s="3647"/>
      <c r="I52" s="3593"/>
    </row>
    <row r="53" spans="1:9" x14ac:dyDescent="0.25">
      <c r="A53" s="3648" t="s">
        <v>103</v>
      </c>
      <c r="B53" s="3626"/>
      <c r="C53" s="3643" t="s">
        <v>622</v>
      </c>
      <c r="D53" s="3643"/>
      <c r="E53" s="3643"/>
      <c r="F53" s="3634"/>
      <c r="G53" s="3597"/>
      <c r="H53" s="3635"/>
      <c r="I53" s="3592"/>
    </row>
    <row r="54" spans="1:9" x14ac:dyDescent="0.25">
      <c r="A54" s="3649" t="s">
        <v>105</v>
      </c>
      <c r="B54" s="3650">
        <v>42531</v>
      </c>
      <c r="C54" s="3631" t="s">
        <v>343</v>
      </c>
      <c r="D54" s="3631"/>
      <c r="E54" s="3631"/>
      <c r="F54" s="3638"/>
      <c r="G54" s="3632">
        <v>4.495610704413596</v>
      </c>
      <c r="H54" s="3647"/>
      <c r="I54" s="3593">
        <v>14800</v>
      </c>
    </row>
    <row r="55" spans="1:9" x14ac:dyDescent="0.25">
      <c r="A55" s="3649" t="s">
        <v>38</v>
      </c>
      <c r="B55" s="3650">
        <v>42612</v>
      </c>
      <c r="C55" s="3631" t="s">
        <v>946</v>
      </c>
      <c r="D55" s="3631"/>
      <c r="E55" s="3631"/>
      <c r="F55" s="3638"/>
      <c r="G55" s="3632">
        <v>5.5709121837125242</v>
      </c>
      <c r="H55" s="3647"/>
      <c r="I55" s="3593">
        <v>18340</v>
      </c>
    </row>
    <row r="56" spans="1:9" x14ac:dyDescent="0.25">
      <c r="A56" s="3649"/>
      <c r="B56" s="3593"/>
      <c r="C56" s="3591" t="s">
        <v>111</v>
      </c>
      <c r="D56" s="3591"/>
      <c r="E56" s="3591"/>
      <c r="F56" s="3629"/>
      <c r="G56" s="3651">
        <v>4.495610704413596</v>
      </c>
      <c r="H56" s="3652"/>
      <c r="I56" s="3626">
        <v>33140</v>
      </c>
    </row>
    <row r="57" spans="1:9" x14ac:dyDescent="0.25">
      <c r="A57" s="3592"/>
      <c r="B57" s="3592"/>
      <c r="C57" s="3634"/>
      <c r="D57" s="3597"/>
      <c r="E57" s="3635"/>
      <c r="F57" s="3634"/>
      <c r="G57" s="3597"/>
      <c r="H57" s="3635"/>
      <c r="I57" s="3592"/>
    </row>
    <row r="58" spans="1:9" x14ac:dyDescent="0.25">
      <c r="A58" s="3592" t="s">
        <v>46</v>
      </c>
      <c r="B58" s="3599" t="s">
        <v>112</v>
      </c>
      <c r="C58" s="3598" t="s">
        <v>113</v>
      </c>
      <c r="D58" s="3597"/>
      <c r="E58" s="3635"/>
      <c r="F58" s="3634" t="s">
        <v>114</v>
      </c>
      <c r="G58" s="3597"/>
      <c r="H58" s="3635"/>
      <c r="I58" s="3592"/>
    </row>
    <row r="59" spans="1:9" x14ac:dyDescent="0.25">
      <c r="A59" s="3649" t="s">
        <v>167</v>
      </c>
      <c r="B59" s="3650"/>
      <c r="C59" s="3638"/>
      <c r="D59" s="3631"/>
      <c r="E59" s="3647"/>
      <c r="F59" s="3638"/>
      <c r="G59" s="3632">
        <v>0</v>
      </c>
      <c r="H59" s="3647"/>
      <c r="I59" s="3593"/>
    </row>
    <row r="60" spans="1:9" x14ac:dyDescent="0.25">
      <c r="A60" s="3649"/>
      <c r="B60" s="3650"/>
      <c r="C60" s="3631"/>
      <c r="D60" s="3631"/>
      <c r="E60" s="3647"/>
      <c r="F60" s="3638"/>
      <c r="G60" s="3632"/>
      <c r="H60" s="3647"/>
      <c r="I60" s="3593"/>
    </row>
    <row r="61" spans="1:9" x14ac:dyDescent="0.25">
      <c r="A61" s="3608"/>
      <c r="B61" s="3653"/>
      <c r="C61" s="3606" t="s">
        <v>111</v>
      </c>
      <c r="D61" s="3606"/>
      <c r="E61" s="3630"/>
      <c r="F61" s="3603" t="s">
        <v>69</v>
      </c>
      <c r="G61" s="3654">
        <v>0</v>
      </c>
      <c r="H61" s="3630"/>
      <c r="I61" s="3604">
        <v>0</v>
      </c>
    </row>
    <row r="62" spans="1:9" x14ac:dyDescent="0.25">
      <c r="A62" s="3589"/>
      <c r="B62" s="3589"/>
      <c r="C62" s="3589" t="s">
        <v>69</v>
      </c>
      <c r="D62" s="3587"/>
      <c r="E62" s="3589"/>
      <c r="F62" s="3589"/>
      <c r="G62" s="3589"/>
      <c r="H62" s="3589"/>
      <c r="I62" s="3589"/>
    </row>
    <row r="63" spans="1:9" x14ac:dyDescent="0.25">
      <c r="A63" s="3589" t="s">
        <v>210</v>
      </c>
      <c r="B63" s="3589"/>
      <c r="C63" s="3589"/>
      <c r="D63" s="3589" t="s">
        <v>116</v>
      </c>
      <c r="E63" s="3589"/>
      <c r="F63" s="3589" t="s">
        <v>117</v>
      </c>
      <c r="G63" s="3587"/>
      <c r="H63" s="3589" t="s">
        <v>118</v>
      </c>
      <c r="I63" s="3589" t="s">
        <v>119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selection activeCell="P20" sqref="P20"/>
    </sheetView>
  </sheetViews>
  <sheetFormatPr defaultRowHeight="15" x14ac:dyDescent="0.25"/>
  <cols>
    <col min="2" max="2" width="35.140625" bestFit="1" customWidth="1"/>
    <col min="9" max="9" width="20.42578125" bestFit="1" customWidth="1"/>
  </cols>
  <sheetData>
    <row r="1" spans="1:9" x14ac:dyDescent="0.25">
      <c r="A1" s="3657" t="s">
        <v>0</v>
      </c>
      <c r="B1" s="3657"/>
      <c r="C1" s="3657"/>
      <c r="D1" s="3657"/>
      <c r="E1" s="3657"/>
      <c r="F1" s="3657"/>
      <c r="G1" s="3657"/>
      <c r="H1" s="3657"/>
      <c r="I1" s="3658"/>
    </row>
    <row r="2" spans="1:9" x14ac:dyDescent="0.25">
      <c r="A2" s="3657" t="s">
        <v>1</v>
      </c>
      <c r="B2" s="3657"/>
      <c r="C2" s="3657"/>
      <c r="D2" s="3657"/>
      <c r="E2" s="3657"/>
      <c r="F2" s="3657"/>
      <c r="G2" s="3657"/>
      <c r="H2" s="3657"/>
      <c r="I2" s="3659"/>
    </row>
    <row r="3" spans="1:9" x14ac:dyDescent="0.25">
      <c r="A3" s="3657" t="s">
        <v>2</v>
      </c>
      <c r="B3" s="3657"/>
      <c r="C3" s="3657"/>
      <c r="D3" s="3657"/>
      <c r="E3" s="3657"/>
      <c r="F3" s="3657"/>
      <c r="G3" s="3657"/>
      <c r="H3" s="3657"/>
      <c r="I3" s="3658"/>
    </row>
    <row r="4" spans="1:9" x14ac:dyDescent="0.25">
      <c r="A4" s="3657" t="s">
        <v>3</v>
      </c>
      <c r="B4" s="3657"/>
      <c r="C4" s="3657"/>
      <c r="D4" s="3657"/>
      <c r="E4" s="3657"/>
      <c r="F4" s="3657"/>
      <c r="G4" s="3657"/>
      <c r="H4" s="3657"/>
      <c r="I4" s="3658"/>
    </row>
    <row r="5" spans="1:9" x14ac:dyDescent="0.25">
      <c r="A5" s="3657" t="s">
        <v>4</v>
      </c>
      <c r="B5" s="3658"/>
      <c r="C5" s="3658"/>
      <c r="D5" s="3658"/>
      <c r="E5" s="3658"/>
      <c r="F5" s="3658"/>
      <c r="G5" s="3658"/>
      <c r="H5" s="3658"/>
      <c r="I5" s="3658"/>
    </row>
    <row r="6" spans="1:9" x14ac:dyDescent="0.25">
      <c r="A6" s="3657" t="s">
        <v>947</v>
      </c>
      <c r="B6" s="3658"/>
      <c r="C6" s="3658"/>
      <c r="D6" s="3658"/>
      <c r="E6" s="3657"/>
      <c r="F6" s="3657"/>
      <c r="G6" s="3658"/>
      <c r="H6" s="3658"/>
      <c r="I6" s="3658"/>
    </row>
    <row r="7" spans="1:9" x14ac:dyDescent="0.25">
      <c r="A7" s="3658" t="s">
        <v>948</v>
      </c>
      <c r="B7" s="3658"/>
      <c r="C7" s="3658"/>
      <c r="D7" s="3658"/>
      <c r="E7" s="3658"/>
      <c r="F7" s="3658"/>
      <c r="G7" s="3658"/>
      <c r="H7" s="3658"/>
      <c r="I7" s="3658"/>
    </row>
    <row r="8" spans="1:9" x14ac:dyDescent="0.25">
      <c r="A8" s="3658" t="s">
        <v>949</v>
      </c>
      <c r="B8" s="3658"/>
      <c r="C8" s="3658"/>
      <c r="D8" s="3658"/>
      <c r="E8" s="3658"/>
      <c r="F8" s="3658"/>
      <c r="G8" s="3658"/>
      <c r="H8" s="3658"/>
      <c r="I8" s="3658"/>
    </row>
    <row r="9" spans="1:9" x14ac:dyDescent="0.25">
      <c r="A9" s="3658" t="s">
        <v>950</v>
      </c>
      <c r="B9" s="3658"/>
      <c r="C9" s="3658"/>
      <c r="D9" s="3658"/>
      <c r="E9" s="3658"/>
      <c r="F9" s="3658"/>
      <c r="G9" s="3658"/>
      <c r="H9" s="3658"/>
      <c r="I9" s="3658"/>
    </row>
    <row r="10" spans="1:9" x14ac:dyDescent="0.25">
      <c r="A10" s="3657" t="s">
        <v>9</v>
      </c>
      <c r="B10" s="3658"/>
      <c r="C10" s="3658"/>
      <c r="D10" s="3658"/>
      <c r="E10" s="3658"/>
      <c r="F10" s="3658"/>
      <c r="G10" s="3658"/>
      <c r="H10" s="3658"/>
      <c r="I10" s="3658"/>
    </row>
    <row r="11" spans="1:9" x14ac:dyDescent="0.25">
      <c r="A11" s="3657" t="s">
        <v>10</v>
      </c>
      <c r="B11" s="3658"/>
      <c r="C11" s="3658"/>
      <c r="D11" s="3658"/>
      <c r="E11" s="3658"/>
      <c r="F11" s="3658"/>
      <c r="G11" s="3658"/>
      <c r="H11" s="3658"/>
      <c r="I11" s="3658"/>
    </row>
    <row r="12" spans="1:9" x14ac:dyDescent="0.25">
      <c r="A12" s="3660" t="s">
        <v>11</v>
      </c>
      <c r="B12" s="3658"/>
      <c r="C12" s="3658"/>
      <c r="D12" s="3658"/>
      <c r="E12" s="3658"/>
      <c r="F12" s="3658"/>
      <c r="G12" s="3658"/>
      <c r="H12" s="3658"/>
      <c r="I12" s="3658"/>
    </row>
    <row r="13" spans="1:9" x14ac:dyDescent="0.25">
      <c r="A13" s="3661" t="s">
        <v>12</v>
      </c>
      <c r="B13" s="3661" t="s">
        <v>13</v>
      </c>
      <c r="C13" s="3661" t="s">
        <v>14</v>
      </c>
      <c r="D13" s="3661" t="s">
        <v>15</v>
      </c>
      <c r="E13" s="3661" t="s">
        <v>16</v>
      </c>
      <c r="F13" s="3661" t="s">
        <v>17</v>
      </c>
      <c r="G13" s="3661" t="s">
        <v>18</v>
      </c>
      <c r="H13" s="3661" t="s">
        <v>15</v>
      </c>
      <c r="I13" s="3661" t="s">
        <v>19</v>
      </c>
    </row>
    <row r="14" spans="1:9" x14ac:dyDescent="0.25">
      <c r="A14" s="3662" t="s">
        <v>20</v>
      </c>
      <c r="B14" s="3662"/>
      <c r="C14" s="3662" t="s">
        <v>215</v>
      </c>
      <c r="D14" s="3662" t="s">
        <v>22</v>
      </c>
      <c r="E14" s="3662" t="s">
        <v>23</v>
      </c>
      <c r="F14" s="3662" t="s">
        <v>23</v>
      </c>
      <c r="G14" s="3662" t="s">
        <v>24</v>
      </c>
      <c r="H14" s="3662" t="s">
        <v>25</v>
      </c>
      <c r="I14" s="3662" t="s">
        <v>522</v>
      </c>
    </row>
    <row r="15" spans="1:9" x14ac:dyDescent="0.25">
      <c r="A15" s="3662"/>
      <c r="B15" s="3662"/>
      <c r="C15" s="3662" t="s">
        <v>27</v>
      </c>
      <c r="D15" s="3662" t="s">
        <v>28</v>
      </c>
      <c r="E15" s="3662"/>
      <c r="F15" s="3662"/>
      <c r="G15" s="3662" t="s">
        <v>29</v>
      </c>
      <c r="H15" s="3662" t="s">
        <v>30</v>
      </c>
      <c r="I15" s="3662" t="s">
        <v>523</v>
      </c>
    </row>
    <row r="16" spans="1:9" x14ac:dyDescent="0.25">
      <c r="A16" s="3662"/>
      <c r="B16" s="3662"/>
      <c r="C16" s="3662" t="s">
        <v>32</v>
      </c>
      <c r="D16" s="3662" t="s">
        <v>33</v>
      </c>
      <c r="E16" s="3662" t="s">
        <v>33</v>
      </c>
      <c r="F16" s="3662" t="s">
        <v>33</v>
      </c>
      <c r="G16" s="3662" t="s">
        <v>33</v>
      </c>
      <c r="H16" s="3662" t="s">
        <v>33</v>
      </c>
      <c r="I16" s="3662" t="s">
        <v>524</v>
      </c>
    </row>
    <row r="17" spans="1:9" x14ac:dyDescent="0.25">
      <c r="A17" s="3663">
        <v>1</v>
      </c>
      <c r="B17" s="3664">
        <v>2</v>
      </c>
      <c r="C17" s="3665">
        <v>3</v>
      </c>
      <c r="D17" s="3664">
        <v>4</v>
      </c>
      <c r="E17" s="3665">
        <v>5</v>
      </c>
      <c r="F17" s="3664">
        <v>6</v>
      </c>
      <c r="G17" s="3663">
        <v>7</v>
      </c>
      <c r="H17" s="3664">
        <v>8</v>
      </c>
      <c r="I17" s="3664">
        <v>9</v>
      </c>
    </row>
    <row r="18" spans="1:9" x14ac:dyDescent="0.25">
      <c r="A18" s="3666" t="s">
        <v>103</v>
      </c>
      <c r="B18" s="3667" t="s">
        <v>327</v>
      </c>
      <c r="C18" s="3667">
        <v>7.97</v>
      </c>
      <c r="D18" s="3668">
        <v>-58446.97</v>
      </c>
      <c r="E18" s="3669">
        <v>552623.80000000005</v>
      </c>
      <c r="F18" s="3666">
        <v>585912.52</v>
      </c>
      <c r="G18" s="3668">
        <v>552623.80000000005</v>
      </c>
      <c r="H18" s="3670">
        <v>-25158.25</v>
      </c>
      <c r="I18" s="3668">
        <v>-25158.25</v>
      </c>
    </row>
    <row r="19" spans="1:9" x14ac:dyDescent="0.25">
      <c r="A19" s="3662" t="s">
        <v>36</v>
      </c>
      <c r="B19" s="3671" t="s">
        <v>37</v>
      </c>
      <c r="C19" s="3671">
        <v>2.62</v>
      </c>
      <c r="D19" s="3672"/>
      <c r="E19" s="3673">
        <v>182365.85400000002</v>
      </c>
      <c r="F19" s="3674">
        <v>193351.13160000002</v>
      </c>
      <c r="G19" s="3672">
        <v>182365.85400000002</v>
      </c>
      <c r="H19" s="3675"/>
      <c r="I19" s="3672"/>
    </row>
    <row r="20" spans="1:9" x14ac:dyDescent="0.25">
      <c r="A20" s="3676" t="s">
        <v>38</v>
      </c>
      <c r="B20" s="3661" t="s">
        <v>39</v>
      </c>
      <c r="C20" s="3661">
        <v>1.33</v>
      </c>
      <c r="D20" s="3677"/>
      <c r="E20" s="3678">
        <v>93946.046000000017</v>
      </c>
      <c r="F20" s="3679">
        <v>99605.128400000001</v>
      </c>
      <c r="G20" s="3680">
        <v>93946.046000000017</v>
      </c>
      <c r="H20" s="3681"/>
      <c r="I20" s="3677"/>
    </row>
    <row r="21" spans="1:9" x14ac:dyDescent="0.25">
      <c r="A21" s="3682" t="s">
        <v>40</v>
      </c>
      <c r="B21" s="3664" t="s">
        <v>41</v>
      </c>
      <c r="C21" s="3664">
        <v>1.63</v>
      </c>
      <c r="D21" s="3683"/>
      <c r="E21" s="3684">
        <v>110524.76</v>
      </c>
      <c r="F21" s="3685">
        <v>117182.504</v>
      </c>
      <c r="G21" s="3683">
        <v>110524.76</v>
      </c>
      <c r="H21" s="3684"/>
      <c r="I21" s="3683"/>
    </row>
    <row r="22" spans="1:9" x14ac:dyDescent="0.25">
      <c r="A22" s="3682" t="s">
        <v>42</v>
      </c>
      <c r="B22" s="3664" t="s">
        <v>43</v>
      </c>
      <c r="C22" s="3664">
        <v>2.39</v>
      </c>
      <c r="D22" s="3683"/>
      <c r="E22" s="3684">
        <v>165787.14000000001</v>
      </c>
      <c r="F22" s="3685">
        <v>175773.75600000002</v>
      </c>
      <c r="G22" s="3683">
        <v>165787.14000000001</v>
      </c>
      <c r="H22" s="3686"/>
      <c r="I22" s="3683"/>
    </row>
    <row r="23" spans="1:9" x14ac:dyDescent="0.25">
      <c r="A23" s="3687" t="s">
        <v>44</v>
      </c>
      <c r="B23" s="3671" t="s">
        <v>45</v>
      </c>
      <c r="C23" s="3688">
        <v>6.3299999999999997E-3</v>
      </c>
      <c r="D23" s="3672"/>
      <c r="E23" s="3673"/>
      <c r="F23" s="3674"/>
      <c r="G23" s="3672"/>
      <c r="H23" s="3675"/>
      <c r="I23" s="3672"/>
    </row>
    <row r="24" spans="1:9" x14ac:dyDescent="0.25">
      <c r="A24" s="3666" t="s">
        <v>46</v>
      </c>
      <c r="B24" s="3667" t="s">
        <v>692</v>
      </c>
      <c r="C24" s="3689">
        <v>3.15</v>
      </c>
      <c r="D24" s="3668">
        <v>-13962.69</v>
      </c>
      <c r="E24" s="3690">
        <v>134762.16</v>
      </c>
      <c r="F24" s="3691">
        <v>134025.79</v>
      </c>
      <c r="G24" s="3668">
        <v>134762.16</v>
      </c>
      <c r="H24" s="3670">
        <v>-14699.059999999998</v>
      </c>
      <c r="I24" s="3668">
        <v>-14699.059999999998</v>
      </c>
    </row>
    <row r="25" spans="1:9" x14ac:dyDescent="0.25">
      <c r="A25" s="3692" t="s">
        <v>48</v>
      </c>
      <c r="B25" s="3667" t="s">
        <v>47</v>
      </c>
      <c r="C25" s="3692">
        <v>2.98</v>
      </c>
      <c r="D25" s="3693">
        <v>-38084.17</v>
      </c>
      <c r="E25" s="3694">
        <v>206517.24</v>
      </c>
      <c r="F25" s="3695">
        <v>223329.7</v>
      </c>
      <c r="G25" s="3693">
        <v>206517.24</v>
      </c>
      <c r="H25" s="3696">
        <v>-21271.709999999963</v>
      </c>
      <c r="I25" s="3693">
        <v>-21271.709999999963</v>
      </c>
    </row>
    <row r="26" spans="1:9" x14ac:dyDescent="0.25">
      <c r="A26" s="3667" t="s">
        <v>52</v>
      </c>
      <c r="B26" s="3667" t="s">
        <v>951</v>
      </c>
      <c r="C26" s="3667">
        <v>1.82</v>
      </c>
      <c r="D26" s="3697">
        <v>-30729.1</v>
      </c>
      <c r="E26" s="3698">
        <v>161828.73000000001</v>
      </c>
      <c r="F26" s="3699">
        <v>183182.66</v>
      </c>
      <c r="G26" s="3699">
        <v>73799.66</v>
      </c>
      <c r="H26" s="3697">
        <v>78653.899999999994</v>
      </c>
      <c r="I26" s="3668"/>
    </row>
    <row r="27" spans="1:9" x14ac:dyDescent="0.25">
      <c r="A27" s="3667"/>
      <c r="B27" s="3664" t="s">
        <v>50</v>
      </c>
      <c r="C27" s="3669"/>
      <c r="D27" s="3693"/>
      <c r="E27" s="3692"/>
      <c r="F27" s="3692">
        <v>170740.4</v>
      </c>
      <c r="G27" s="3695">
        <v>73799.66</v>
      </c>
      <c r="H27" s="3693"/>
      <c r="I27" s="3668"/>
    </row>
    <row r="28" spans="1:9" x14ac:dyDescent="0.25">
      <c r="A28" s="3667"/>
      <c r="B28" s="3664" t="s">
        <v>51</v>
      </c>
      <c r="C28" s="3669"/>
      <c r="D28" s="3697"/>
      <c r="E28" s="3667"/>
      <c r="F28" s="3699">
        <v>12442.26</v>
      </c>
      <c r="G28" s="3700"/>
      <c r="H28" s="3697"/>
      <c r="I28" s="3668"/>
    </row>
    <row r="29" spans="1:9" x14ac:dyDescent="0.25">
      <c r="A29" s="3692" t="s">
        <v>57</v>
      </c>
      <c r="B29" s="3667" t="s">
        <v>330</v>
      </c>
      <c r="C29" s="3689">
        <v>0</v>
      </c>
      <c r="D29" s="3693">
        <v>52132.63</v>
      </c>
      <c r="E29" s="3694">
        <v>0</v>
      </c>
      <c r="F29" s="3692">
        <v>0</v>
      </c>
      <c r="G29" s="3695">
        <v>0</v>
      </c>
      <c r="H29" s="3693">
        <v>52132.63</v>
      </c>
      <c r="I29" s="3672"/>
    </row>
    <row r="30" spans="1:9" x14ac:dyDescent="0.25">
      <c r="A30" s="3664"/>
      <c r="B30" s="3664" t="s">
        <v>50</v>
      </c>
      <c r="C30" s="3665">
        <v>0</v>
      </c>
      <c r="D30" s="3672">
        <v>0</v>
      </c>
      <c r="E30" s="3665">
        <v>0</v>
      </c>
      <c r="F30" s="3664"/>
      <c r="G30" s="3663">
        <v>0</v>
      </c>
      <c r="H30" s="3672"/>
      <c r="I30" s="3683"/>
    </row>
    <row r="31" spans="1:9" x14ac:dyDescent="0.25">
      <c r="A31" s="3657" t="s">
        <v>56</v>
      </c>
      <c r="B31" s="3701"/>
      <c r="C31" s="3701"/>
      <c r="D31" s="3701"/>
      <c r="E31" s="3701"/>
      <c r="F31" s="3701"/>
      <c r="G31" s="3701"/>
      <c r="H31" s="3702"/>
      <c r="I31" s="3702"/>
    </row>
    <row r="32" spans="1:9" x14ac:dyDescent="0.25">
      <c r="A32" s="3703" t="s">
        <v>181</v>
      </c>
      <c r="B32" s="3704" t="s">
        <v>58</v>
      </c>
      <c r="C32" s="3664" t="s">
        <v>62</v>
      </c>
      <c r="D32" s="3661" t="s">
        <v>60</v>
      </c>
      <c r="E32" s="3705" t="s">
        <v>61</v>
      </c>
      <c r="F32" s="3661" t="s">
        <v>59</v>
      </c>
      <c r="G32" s="3664"/>
      <c r="H32" s="3663" t="s">
        <v>184</v>
      </c>
      <c r="I32" s="3705"/>
    </row>
    <row r="33" spans="1:9" x14ac:dyDescent="0.25">
      <c r="A33" s="3701"/>
      <c r="B33" s="3700"/>
      <c r="C33" s="3664" t="s">
        <v>64</v>
      </c>
      <c r="D33" s="3664" t="s">
        <v>23</v>
      </c>
      <c r="E33" s="3665" t="s">
        <v>314</v>
      </c>
      <c r="F33" s="3706" t="s">
        <v>30</v>
      </c>
      <c r="G33" s="3706"/>
      <c r="H33" s="3707"/>
      <c r="I33" s="3688"/>
    </row>
    <row r="34" spans="1:9" x14ac:dyDescent="0.25">
      <c r="A34" s="3707"/>
      <c r="B34" s="3666" t="s">
        <v>66</v>
      </c>
      <c r="C34" s="3685">
        <v>0</v>
      </c>
      <c r="D34" s="3671">
        <v>10950</v>
      </c>
      <c r="E34" s="3684">
        <v>1642.5</v>
      </c>
      <c r="F34" s="3708">
        <v>9307.5</v>
      </c>
      <c r="G34" s="3708"/>
      <c r="H34" s="3673">
        <v>9307.5</v>
      </c>
      <c r="I34" s="3688"/>
    </row>
    <row r="35" spans="1:9" x14ac:dyDescent="0.25">
      <c r="A35" s="3660" t="s">
        <v>67</v>
      </c>
      <c r="B35" s="3660"/>
      <c r="C35" s="3660"/>
      <c r="D35" s="3709"/>
      <c r="E35" s="3660"/>
      <c r="F35" s="3660"/>
      <c r="G35" s="3660"/>
      <c r="H35" s="3660"/>
      <c r="I35" s="3660"/>
    </row>
    <row r="36" spans="1:9" x14ac:dyDescent="0.25">
      <c r="A36" s="3657" t="s">
        <v>68</v>
      </c>
      <c r="B36" s="3657"/>
      <c r="C36" s="3657"/>
      <c r="D36" s="3657"/>
      <c r="E36" s="3657"/>
      <c r="F36" s="3657"/>
      <c r="G36" s="3657"/>
      <c r="H36" s="3657"/>
      <c r="I36" s="3657"/>
    </row>
    <row r="37" spans="1:9" x14ac:dyDescent="0.25">
      <c r="A37" s="3661" t="s">
        <v>69</v>
      </c>
      <c r="B37" s="3704" t="s">
        <v>70</v>
      </c>
      <c r="C37" s="3661" t="s">
        <v>71</v>
      </c>
      <c r="D37" s="3710" t="s">
        <v>72</v>
      </c>
      <c r="E37" s="3661" t="s">
        <v>73</v>
      </c>
      <c r="F37" s="3710" t="s">
        <v>74</v>
      </c>
      <c r="G37" s="3661" t="s">
        <v>75</v>
      </c>
      <c r="H37" s="3710" t="s">
        <v>76</v>
      </c>
      <c r="I37" s="3661" t="s">
        <v>19</v>
      </c>
    </row>
    <row r="38" spans="1:9" x14ac:dyDescent="0.25">
      <c r="A38" s="3662"/>
      <c r="B38" s="3700" t="s">
        <v>77</v>
      </c>
      <c r="C38" s="3662" t="s">
        <v>78</v>
      </c>
      <c r="D38" s="3701" t="s">
        <v>79</v>
      </c>
      <c r="E38" s="3662" t="s">
        <v>80</v>
      </c>
      <c r="F38" s="3701" t="s">
        <v>81</v>
      </c>
      <c r="G38" s="3662" t="s">
        <v>82</v>
      </c>
      <c r="H38" s="3701" t="s">
        <v>83</v>
      </c>
      <c r="I38" s="3662" t="s">
        <v>84</v>
      </c>
    </row>
    <row r="39" spans="1:9" x14ac:dyDescent="0.25">
      <c r="A39" s="3662"/>
      <c r="B39" s="3700"/>
      <c r="C39" s="3662"/>
      <c r="D39" s="3701"/>
      <c r="E39" s="3662"/>
      <c r="F39" s="3701" t="s">
        <v>85</v>
      </c>
      <c r="G39" s="3662" t="s">
        <v>86</v>
      </c>
      <c r="H39" s="3701"/>
      <c r="I39" s="3662" t="s">
        <v>220</v>
      </c>
    </row>
    <row r="40" spans="1:9" x14ac:dyDescent="0.25">
      <c r="A40" s="3661">
        <v>1</v>
      </c>
      <c r="B40" s="3661" t="s">
        <v>501</v>
      </c>
      <c r="C40" s="3703">
        <v>0</v>
      </c>
      <c r="D40" s="3661">
        <v>-1946.9</v>
      </c>
      <c r="E40" s="3710">
        <v>0</v>
      </c>
      <c r="F40" s="3711">
        <v>527.99</v>
      </c>
      <c r="G40" s="3661">
        <v>0</v>
      </c>
      <c r="H40" s="3661">
        <v>-1418.91</v>
      </c>
      <c r="I40" s="3712">
        <v>-1418.91</v>
      </c>
    </row>
    <row r="41" spans="1:9" x14ac:dyDescent="0.25">
      <c r="A41" s="3671"/>
      <c r="B41" s="3671" t="s">
        <v>203</v>
      </c>
      <c r="C41" s="3669"/>
      <c r="D41" s="3671"/>
      <c r="E41" s="3707"/>
      <c r="F41" s="3713"/>
      <c r="G41" s="3662"/>
      <c r="H41" s="3662"/>
      <c r="I41" s="3688"/>
    </row>
    <row r="42" spans="1:9" x14ac:dyDescent="0.25">
      <c r="A42" s="3664">
        <v>2</v>
      </c>
      <c r="B42" s="3664" t="s">
        <v>88</v>
      </c>
      <c r="C42" s="3695">
        <v>25.1</v>
      </c>
      <c r="D42" s="3661">
        <v>-54687.29</v>
      </c>
      <c r="E42" s="3714">
        <v>325733.11</v>
      </c>
      <c r="F42" s="3663">
        <v>349679.5</v>
      </c>
      <c r="G42" s="3664">
        <v>325733.11</v>
      </c>
      <c r="H42" s="3664">
        <v>-30740.899999999965</v>
      </c>
      <c r="I42" s="3712">
        <v>-30740.899999999965</v>
      </c>
    </row>
    <row r="43" spans="1:9" x14ac:dyDescent="0.25">
      <c r="A43" s="3664">
        <v>3</v>
      </c>
      <c r="B43" s="3664" t="s">
        <v>159</v>
      </c>
      <c r="C43" s="3694">
        <v>154.13460000000001</v>
      </c>
      <c r="D43" s="3664">
        <v>-156652.96</v>
      </c>
      <c r="E43" s="3715">
        <v>476219.74</v>
      </c>
      <c r="F43" s="3663">
        <v>504369</v>
      </c>
      <c r="G43" s="3671">
        <v>476219.74</v>
      </c>
      <c r="H43" s="3671">
        <v>-128503.69999999995</v>
      </c>
      <c r="I43" s="3712">
        <v>-128503.69999999995</v>
      </c>
    </row>
    <row r="44" spans="1:9" x14ac:dyDescent="0.25">
      <c r="A44" s="3664">
        <v>4</v>
      </c>
      <c r="B44" s="3664" t="s">
        <v>91</v>
      </c>
      <c r="C44" s="3694">
        <v>49.228999999999999</v>
      </c>
      <c r="D44" s="3664">
        <v>-506440.64</v>
      </c>
      <c r="E44" s="3665">
        <v>2033032.6</v>
      </c>
      <c r="F44" s="3663">
        <v>2021234.15</v>
      </c>
      <c r="G44" s="3671">
        <v>2033032.6</v>
      </c>
      <c r="H44" s="3671">
        <v>-518239.09000000032</v>
      </c>
      <c r="I44" s="3664">
        <v>-518239.09000000032</v>
      </c>
    </row>
    <row r="45" spans="1:9" x14ac:dyDescent="0.25">
      <c r="A45" s="3657" t="s">
        <v>92</v>
      </c>
      <c r="B45" s="3658"/>
      <c r="C45" s="3658"/>
      <c r="D45" s="3658"/>
      <c r="E45" s="3658"/>
      <c r="F45" s="3658"/>
      <c r="G45" s="3658"/>
      <c r="H45" s="3658"/>
      <c r="I45" s="3658"/>
    </row>
    <row r="46" spans="1:9" x14ac:dyDescent="0.25">
      <c r="A46" s="3660" t="s">
        <v>93</v>
      </c>
      <c r="B46" s="3658"/>
      <c r="C46" s="3658"/>
      <c r="D46" s="3658"/>
      <c r="E46" s="3658"/>
      <c r="F46" s="3658"/>
      <c r="G46" s="3658"/>
      <c r="H46" s="3658"/>
      <c r="I46" s="3658"/>
    </row>
    <row r="47" spans="1:9" x14ac:dyDescent="0.25">
      <c r="A47" s="3711" t="s">
        <v>12</v>
      </c>
      <c r="B47" s="3661" t="s">
        <v>94</v>
      </c>
      <c r="C47" s="3710" t="s">
        <v>95</v>
      </c>
      <c r="D47" s="3710"/>
      <c r="E47" s="3710"/>
      <c r="F47" s="3711" t="s">
        <v>162</v>
      </c>
      <c r="G47" s="3710"/>
      <c r="H47" s="3712"/>
      <c r="I47" s="3661" t="s">
        <v>97</v>
      </c>
    </row>
    <row r="48" spans="1:9" x14ac:dyDescent="0.25">
      <c r="A48" s="3716" t="s">
        <v>98</v>
      </c>
      <c r="B48" s="3662" t="s">
        <v>99</v>
      </c>
      <c r="C48" s="3701"/>
      <c r="D48" s="3701"/>
      <c r="E48" s="3701"/>
      <c r="F48" s="3716" t="s">
        <v>830</v>
      </c>
      <c r="G48" s="3701"/>
      <c r="H48" s="3717"/>
      <c r="I48" s="3662" t="s">
        <v>101</v>
      </c>
    </row>
    <row r="49" spans="1:9" x14ac:dyDescent="0.25">
      <c r="A49" s="3716"/>
      <c r="B49" s="3671"/>
      <c r="C49" s="3701"/>
      <c r="D49" s="3701"/>
      <c r="E49" s="3701"/>
      <c r="F49" s="3716" t="s">
        <v>189</v>
      </c>
      <c r="G49" s="3701"/>
      <c r="H49" s="3717"/>
      <c r="I49" s="3662"/>
    </row>
    <row r="50" spans="1:9" x14ac:dyDescent="0.25">
      <c r="A50" s="3718" t="s">
        <v>103</v>
      </c>
      <c r="B50" s="3699"/>
      <c r="C50" s="3703" t="s">
        <v>622</v>
      </c>
      <c r="D50" s="3703"/>
      <c r="E50" s="3703"/>
      <c r="F50" s="3711"/>
      <c r="G50" s="3710"/>
      <c r="H50" s="3712"/>
      <c r="I50" s="3661"/>
    </row>
    <row r="51" spans="1:9" x14ac:dyDescent="0.25">
      <c r="A51" s="3719" t="s">
        <v>105</v>
      </c>
      <c r="B51" s="3720">
        <v>42417</v>
      </c>
      <c r="C51" s="3721" t="s">
        <v>952</v>
      </c>
      <c r="D51" s="3701"/>
      <c r="E51" s="3701"/>
      <c r="F51" s="3716"/>
      <c r="G51" s="3702">
        <v>1.298377196077048</v>
      </c>
      <c r="H51" s="3717"/>
      <c r="I51" s="3662">
        <v>7360.76</v>
      </c>
    </row>
    <row r="52" spans="1:9" x14ac:dyDescent="0.25">
      <c r="A52" s="3719" t="s">
        <v>38</v>
      </c>
      <c r="B52" s="3720">
        <v>42459</v>
      </c>
      <c r="C52" s="3701" t="s">
        <v>953</v>
      </c>
      <c r="D52" s="3701"/>
      <c r="E52" s="3701"/>
      <c r="F52" s="3716"/>
      <c r="G52" s="3702">
        <v>6.5970507302617651</v>
      </c>
      <c r="H52" s="3717"/>
      <c r="I52" s="3662">
        <v>37400</v>
      </c>
    </row>
    <row r="53" spans="1:9" x14ac:dyDescent="0.25">
      <c r="A53" s="3719"/>
      <c r="B53" s="3720"/>
      <c r="C53" s="3701" t="s">
        <v>954</v>
      </c>
      <c r="D53" s="3701"/>
      <c r="E53" s="3701"/>
      <c r="F53" s="3716"/>
      <c r="G53" s="3702" t="s">
        <v>69</v>
      </c>
      <c r="H53" s="3717"/>
      <c r="I53" s="3662"/>
    </row>
    <row r="54" spans="1:9" x14ac:dyDescent="0.25">
      <c r="A54" s="3719" t="s">
        <v>40</v>
      </c>
      <c r="B54" s="3720">
        <v>42459</v>
      </c>
      <c r="C54" s="3701" t="s">
        <v>955</v>
      </c>
      <c r="D54" s="3701"/>
      <c r="E54" s="3701"/>
      <c r="F54" s="3716"/>
      <c r="G54" s="3702">
        <v>0.29986594228462571</v>
      </c>
      <c r="H54" s="3717"/>
      <c r="I54" s="3662">
        <v>1700</v>
      </c>
    </row>
    <row r="55" spans="1:9" x14ac:dyDescent="0.25">
      <c r="A55" s="3719" t="s">
        <v>42</v>
      </c>
      <c r="B55" s="3720">
        <v>42531</v>
      </c>
      <c r="C55" s="3701" t="s">
        <v>343</v>
      </c>
      <c r="D55" s="3701"/>
      <c r="E55" s="3701"/>
      <c r="F55" s="3716"/>
      <c r="G55" s="3702">
        <v>4.0217314612290975</v>
      </c>
      <c r="H55" s="3717"/>
      <c r="I55" s="3662">
        <v>22800</v>
      </c>
    </row>
    <row r="56" spans="1:9" x14ac:dyDescent="0.25">
      <c r="A56" s="3719" t="s">
        <v>44</v>
      </c>
      <c r="B56" s="3720">
        <v>42688</v>
      </c>
      <c r="C56" s="3701" t="s">
        <v>956</v>
      </c>
      <c r="D56" s="3701"/>
      <c r="E56" s="3701"/>
      <c r="F56" s="3716"/>
      <c r="G56" s="3702">
        <v>0.80062442672687506</v>
      </c>
      <c r="H56" s="3717"/>
      <c r="I56" s="3662">
        <v>4538.8999999999996</v>
      </c>
    </row>
    <row r="57" spans="1:9" x14ac:dyDescent="0.25">
      <c r="A57" s="3719" t="s">
        <v>249</v>
      </c>
      <c r="B57" s="3720"/>
      <c r="C57" s="3701"/>
      <c r="D57" s="3701"/>
      <c r="E57" s="3701"/>
      <c r="F57" s="3716"/>
      <c r="G57" s="3702"/>
      <c r="H57" s="3717"/>
      <c r="I57" s="3662"/>
    </row>
    <row r="58" spans="1:9" x14ac:dyDescent="0.25">
      <c r="A58" s="3719" t="s">
        <v>346</v>
      </c>
      <c r="B58" s="3720"/>
      <c r="C58" s="3701"/>
      <c r="D58" s="3701"/>
      <c r="E58" s="3701"/>
      <c r="F58" s="3716"/>
      <c r="G58" s="3702">
        <v>0</v>
      </c>
      <c r="H58" s="3717"/>
      <c r="I58" s="3662"/>
    </row>
    <row r="59" spans="1:9" x14ac:dyDescent="0.25">
      <c r="A59" s="3719"/>
      <c r="B59" s="3662"/>
      <c r="C59" s="3660" t="s">
        <v>111</v>
      </c>
      <c r="D59" s="3660"/>
      <c r="E59" s="3660"/>
      <c r="F59" s="3700"/>
      <c r="G59" s="3722">
        <v>13.017649756579411</v>
      </c>
      <c r="H59" s="3723"/>
      <c r="I59" s="3699">
        <v>73799.66</v>
      </c>
    </row>
    <row r="60" spans="1:9" x14ac:dyDescent="0.25">
      <c r="A60" s="3661"/>
      <c r="B60" s="3661"/>
      <c r="C60" s="3711"/>
      <c r="D60" s="3710"/>
      <c r="E60" s="3712"/>
      <c r="F60" s="3711"/>
      <c r="G60" s="3710"/>
      <c r="H60" s="3712"/>
      <c r="I60" s="3661"/>
    </row>
    <row r="61" spans="1:9" x14ac:dyDescent="0.25">
      <c r="A61" s="3661" t="s">
        <v>46</v>
      </c>
      <c r="B61" s="3698" t="s">
        <v>112</v>
      </c>
      <c r="C61" s="3704" t="s">
        <v>113</v>
      </c>
      <c r="D61" s="3710"/>
      <c r="E61" s="3712"/>
      <c r="F61" s="3711" t="s">
        <v>114</v>
      </c>
      <c r="G61" s="3710"/>
      <c r="H61" s="3712"/>
      <c r="I61" s="3661"/>
    </row>
    <row r="62" spans="1:9" x14ac:dyDescent="0.25">
      <c r="A62" s="3719" t="s">
        <v>167</v>
      </c>
      <c r="B62" s="3720"/>
      <c r="C62" s="3716"/>
      <c r="D62" s="3701"/>
      <c r="E62" s="3717"/>
      <c r="F62" s="3716"/>
      <c r="G62" s="3702">
        <v>0</v>
      </c>
      <c r="H62" s="3717"/>
      <c r="I62" s="3662"/>
    </row>
    <row r="63" spans="1:9" x14ac:dyDescent="0.25">
      <c r="A63" s="3719" t="s">
        <v>167</v>
      </c>
      <c r="B63" s="3720"/>
      <c r="C63" s="3716"/>
      <c r="D63" s="3701"/>
      <c r="E63" s="3717"/>
      <c r="F63" s="3716"/>
      <c r="G63" s="3702">
        <v>0</v>
      </c>
      <c r="H63" s="3717"/>
      <c r="I63" s="3662"/>
    </row>
    <row r="64" spans="1:9" x14ac:dyDescent="0.25">
      <c r="A64" s="3724"/>
      <c r="B64" s="3671" t="s">
        <v>112</v>
      </c>
      <c r="C64" s="3666" t="s">
        <v>111</v>
      </c>
      <c r="D64" s="3669"/>
      <c r="E64" s="3689"/>
      <c r="F64" s="3666" t="s">
        <v>69</v>
      </c>
      <c r="G64" s="3690">
        <v>0</v>
      </c>
      <c r="H64" s="3689"/>
      <c r="I64" s="3667">
        <v>0</v>
      </c>
    </row>
    <row r="65" spans="1:9" x14ac:dyDescent="0.25">
      <c r="A65" s="3658" t="s">
        <v>957</v>
      </c>
      <c r="B65" s="3658"/>
      <c r="C65" s="3658" t="s">
        <v>116</v>
      </c>
      <c r="D65" s="3658"/>
      <c r="E65" s="3658" t="s">
        <v>117</v>
      </c>
      <c r="F65" s="3656"/>
      <c r="G65" s="3656"/>
      <c r="H65" s="3658" t="s">
        <v>118</v>
      </c>
      <c r="I65" s="3658" t="s">
        <v>119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workbookViewId="0">
      <selection activeCell="L33" sqref="L33"/>
    </sheetView>
  </sheetViews>
  <sheetFormatPr defaultRowHeight="15" x14ac:dyDescent="0.25"/>
  <cols>
    <col min="2" max="2" width="35.42578125" bestFit="1" customWidth="1"/>
    <col min="9" max="9" width="17.85546875" bestFit="1" customWidth="1"/>
  </cols>
  <sheetData>
    <row r="1" spans="1:9" x14ac:dyDescent="0.25">
      <c r="A1" s="3726" t="s">
        <v>0</v>
      </c>
      <c r="B1" s="3726"/>
      <c r="C1" s="3726"/>
      <c r="D1" s="3726"/>
      <c r="E1" s="3726"/>
      <c r="F1" s="3726"/>
      <c r="G1" s="3726"/>
      <c r="H1" s="3726"/>
      <c r="I1" s="3727"/>
    </row>
    <row r="2" spans="1:9" x14ac:dyDescent="0.25">
      <c r="A2" s="3726" t="s">
        <v>1</v>
      </c>
      <c r="B2" s="3726"/>
      <c r="C2" s="3726"/>
      <c r="D2" s="3726"/>
      <c r="E2" s="3726"/>
      <c r="F2" s="3726"/>
      <c r="G2" s="3726"/>
      <c r="H2" s="3726"/>
      <c r="I2" s="3728"/>
    </row>
    <row r="3" spans="1:9" x14ac:dyDescent="0.25">
      <c r="A3" s="3726" t="s">
        <v>2</v>
      </c>
      <c r="B3" s="3726"/>
      <c r="C3" s="3726"/>
      <c r="D3" s="3726"/>
      <c r="E3" s="3726"/>
      <c r="F3" s="3726"/>
      <c r="G3" s="3726"/>
      <c r="H3" s="3726"/>
      <c r="I3" s="3727"/>
    </row>
    <row r="4" spans="1:9" x14ac:dyDescent="0.25">
      <c r="A4" s="3726" t="s">
        <v>3</v>
      </c>
      <c r="B4" s="3726"/>
      <c r="C4" s="3726"/>
      <c r="D4" s="3726"/>
      <c r="E4" s="3726"/>
      <c r="F4" s="3726"/>
      <c r="G4" s="3726"/>
      <c r="H4" s="3726"/>
      <c r="I4" s="3727"/>
    </row>
    <row r="5" spans="1:9" x14ac:dyDescent="0.25">
      <c r="A5" s="3726" t="s">
        <v>4</v>
      </c>
      <c r="B5" s="3727"/>
      <c r="C5" s="3727"/>
      <c r="D5" s="3727"/>
      <c r="E5" s="3727"/>
      <c r="F5" s="3727"/>
      <c r="G5" s="3727"/>
      <c r="H5" s="3727"/>
      <c r="I5" s="3727"/>
    </row>
    <row r="6" spans="1:9" x14ac:dyDescent="0.25">
      <c r="A6" s="3726" t="s">
        <v>958</v>
      </c>
      <c r="B6" s="3727"/>
      <c r="C6" s="3727"/>
      <c r="D6" s="3727"/>
      <c r="E6" s="3726"/>
      <c r="F6" s="3726"/>
      <c r="G6" s="3727"/>
      <c r="H6" s="3727"/>
      <c r="I6" s="3727"/>
    </row>
    <row r="7" spans="1:9" x14ac:dyDescent="0.25">
      <c r="A7" s="3727" t="s">
        <v>959</v>
      </c>
      <c r="B7" s="3727"/>
      <c r="C7" s="3727"/>
      <c r="D7" s="3727"/>
      <c r="E7" s="3727"/>
      <c r="F7" s="3727"/>
      <c r="G7" s="3727"/>
      <c r="H7" s="3727"/>
      <c r="I7" s="3727"/>
    </row>
    <row r="8" spans="1:9" x14ac:dyDescent="0.25">
      <c r="A8" s="3727" t="s">
        <v>960</v>
      </c>
      <c r="B8" s="3727"/>
      <c r="C8" s="3727"/>
      <c r="D8" s="3727"/>
      <c r="E8" s="3727"/>
      <c r="F8" s="3727"/>
      <c r="G8" s="3727"/>
      <c r="H8" s="3727"/>
      <c r="I8" s="3727"/>
    </row>
    <row r="9" spans="1:9" x14ac:dyDescent="0.25">
      <c r="A9" s="3727" t="s">
        <v>961</v>
      </c>
      <c r="B9" s="3727"/>
      <c r="C9" s="3727"/>
      <c r="D9" s="3727"/>
      <c r="E9" s="3727"/>
      <c r="F9" s="3727"/>
      <c r="G9" s="3727"/>
      <c r="H9" s="3727"/>
      <c r="I9" s="3727"/>
    </row>
    <row r="10" spans="1:9" x14ac:dyDescent="0.25">
      <c r="A10" s="3726" t="s">
        <v>9</v>
      </c>
      <c r="B10" s="3727"/>
      <c r="C10" s="3727"/>
      <c r="D10" s="3727"/>
      <c r="E10" s="3727"/>
      <c r="F10" s="3727"/>
      <c r="G10" s="3727"/>
      <c r="H10" s="3727"/>
      <c r="I10" s="3727"/>
    </row>
    <row r="11" spans="1:9" x14ac:dyDescent="0.25">
      <c r="A11" s="3726" t="s">
        <v>10</v>
      </c>
      <c r="B11" s="3727"/>
      <c r="C11" s="3727"/>
      <c r="D11" s="3727"/>
      <c r="E11" s="3727"/>
      <c r="F11" s="3727"/>
      <c r="G11" s="3727"/>
      <c r="H11" s="3727"/>
      <c r="I11" s="3727"/>
    </row>
    <row r="12" spans="1:9" x14ac:dyDescent="0.25">
      <c r="A12" s="3729" t="s">
        <v>11</v>
      </c>
      <c r="B12" s="3727"/>
      <c r="C12" s="3727"/>
      <c r="D12" s="3727"/>
      <c r="E12" s="3727"/>
      <c r="F12" s="3727"/>
      <c r="G12" s="3727"/>
      <c r="H12" s="3727"/>
      <c r="I12" s="3727"/>
    </row>
    <row r="13" spans="1:9" x14ac:dyDescent="0.25">
      <c r="A13" s="3730" t="s">
        <v>12</v>
      </c>
      <c r="B13" s="3730" t="s">
        <v>13</v>
      </c>
      <c r="C13" s="3730" t="s">
        <v>14</v>
      </c>
      <c r="D13" s="3730" t="s">
        <v>15</v>
      </c>
      <c r="E13" s="3730" t="s">
        <v>16</v>
      </c>
      <c r="F13" s="3730" t="s">
        <v>17</v>
      </c>
      <c r="G13" s="3730" t="s">
        <v>18</v>
      </c>
      <c r="H13" s="3730" t="s">
        <v>15</v>
      </c>
      <c r="I13" s="3730" t="s">
        <v>19</v>
      </c>
    </row>
    <row r="14" spans="1:9" x14ac:dyDescent="0.25">
      <c r="A14" s="3731" t="s">
        <v>20</v>
      </c>
      <c r="B14" s="3731"/>
      <c r="C14" s="3731" t="s">
        <v>215</v>
      </c>
      <c r="D14" s="3731" t="s">
        <v>22</v>
      </c>
      <c r="E14" s="3731" t="s">
        <v>23</v>
      </c>
      <c r="F14" s="3731" t="s">
        <v>23</v>
      </c>
      <c r="G14" s="3731" t="s">
        <v>24</v>
      </c>
      <c r="H14" s="3731" t="s">
        <v>25</v>
      </c>
      <c r="I14" s="3731" t="s">
        <v>216</v>
      </c>
    </row>
    <row r="15" spans="1:9" x14ac:dyDescent="0.25">
      <c r="A15" s="3731"/>
      <c r="B15" s="3731"/>
      <c r="C15" s="3731" t="s">
        <v>27</v>
      </c>
      <c r="D15" s="3731" t="s">
        <v>28</v>
      </c>
      <c r="E15" s="3731"/>
      <c r="F15" s="3731"/>
      <c r="G15" s="3731" t="s">
        <v>29</v>
      </c>
      <c r="H15" s="3731" t="s">
        <v>30</v>
      </c>
      <c r="I15" s="3731" t="s">
        <v>31</v>
      </c>
    </row>
    <row r="16" spans="1:9" x14ac:dyDescent="0.25">
      <c r="A16" s="3731"/>
      <c r="B16" s="3731"/>
      <c r="C16" s="3731" t="s">
        <v>132</v>
      </c>
      <c r="D16" s="3731" t="s">
        <v>33</v>
      </c>
      <c r="E16" s="3731" t="s">
        <v>33</v>
      </c>
      <c r="F16" s="3731" t="s">
        <v>33</v>
      </c>
      <c r="G16" s="3731" t="s">
        <v>33</v>
      </c>
      <c r="H16" s="3731" t="s">
        <v>33</v>
      </c>
      <c r="I16" s="3731" t="s">
        <v>34</v>
      </c>
    </row>
    <row r="17" spans="1:9" x14ac:dyDescent="0.25">
      <c r="A17" s="3732">
        <v>1</v>
      </c>
      <c r="B17" s="3733">
        <v>2</v>
      </c>
      <c r="C17" s="3734">
        <v>3</v>
      </c>
      <c r="D17" s="3733">
        <v>4</v>
      </c>
      <c r="E17" s="3734">
        <v>5</v>
      </c>
      <c r="F17" s="3733">
        <v>6</v>
      </c>
      <c r="G17" s="3732">
        <v>7</v>
      </c>
      <c r="H17" s="3733">
        <v>8</v>
      </c>
      <c r="I17" s="3733">
        <v>9</v>
      </c>
    </row>
    <row r="18" spans="1:9" x14ac:dyDescent="0.25">
      <c r="A18" s="3735">
        <v>1</v>
      </c>
      <c r="B18" s="3736" t="s">
        <v>327</v>
      </c>
      <c r="C18" s="3736">
        <v>7.97</v>
      </c>
      <c r="D18" s="3737">
        <v>-4885.79</v>
      </c>
      <c r="E18" s="3735">
        <v>725151.84</v>
      </c>
      <c r="F18" s="3738">
        <v>710618.09</v>
      </c>
      <c r="G18" s="3737">
        <v>725151.84</v>
      </c>
      <c r="H18" s="3739">
        <v>-19419.540000000037</v>
      </c>
      <c r="I18" s="3737">
        <v>-19419.540000000037</v>
      </c>
    </row>
    <row r="19" spans="1:9" x14ac:dyDescent="0.25">
      <c r="A19" s="3740" t="s">
        <v>105</v>
      </c>
      <c r="B19" s="3741" t="s">
        <v>37</v>
      </c>
      <c r="C19" s="3741">
        <v>2.62</v>
      </c>
      <c r="D19" s="3742"/>
      <c r="E19" s="3743">
        <v>232048.5888</v>
      </c>
      <c r="F19" s="3744">
        <v>227397.78879999998</v>
      </c>
      <c r="G19" s="3742">
        <v>232048.5888</v>
      </c>
      <c r="H19" s="3745"/>
      <c r="I19" s="3742"/>
    </row>
    <row r="20" spans="1:9" x14ac:dyDescent="0.25">
      <c r="A20" s="3746" t="s">
        <v>38</v>
      </c>
      <c r="B20" s="3730" t="s">
        <v>39</v>
      </c>
      <c r="C20" s="3730">
        <v>1.33</v>
      </c>
      <c r="D20" s="3747"/>
      <c r="E20" s="3748">
        <v>116024.2944</v>
      </c>
      <c r="F20" s="3749">
        <v>113698.89439999999</v>
      </c>
      <c r="G20" s="3750">
        <v>116024.2944</v>
      </c>
      <c r="H20" s="3751"/>
      <c r="I20" s="3747"/>
    </row>
    <row r="21" spans="1:9" x14ac:dyDescent="0.25">
      <c r="A21" s="3746" t="s">
        <v>40</v>
      </c>
      <c r="B21" s="3730" t="s">
        <v>41</v>
      </c>
      <c r="C21" s="3730">
        <v>1.63</v>
      </c>
      <c r="D21" s="3747"/>
      <c r="E21" s="3748">
        <v>145030.36799999999</v>
      </c>
      <c r="F21" s="3749">
        <v>142123.61799999999</v>
      </c>
      <c r="G21" s="3747">
        <v>145030.36799999999</v>
      </c>
      <c r="H21" s="3752"/>
      <c r="I21" s="3747"/>
    </row>
    <row r="22" spans="1:9" x14ac:dyDescent="0.25">
      <c r="A22" s="3746" t="s">
        <v>42</v>
      </c>
      <c r="B22" s="3730" t="s">
        <v>43</v>
      </c>
      <c r="C22" s="3730">
        <v>2.39</v>
      </c>
      <c r="D22" s="3747"/>
      <c r="E22" s="3748">
        <v>210294.0336</v>
      </c>
      <c r="F22" s="3749">
        <v>206079.24609999999</v>
      </c>
      <c r="G22" s="3747">
        <v>210294.0336</v>
      </c>
      <c r="H22" s="3751"/>
      <c r="I22" s="3747"/>
    </row>
    <row r="23" spans="1:9" x14ac:dyDescent="0.25">
      <c r="A23" s="3746" t="s">
        <v>44</v>
      </c>
      <c r="B23" s="3730" t="s">
        <v>962</v>
      </c>
      <c r="C23" s="3730">
        <v>0.23329</v>
      </c>
      <c r="D23" s="3747"/>
      <c r="E23" s="3748">
        <v>21754.555199999999</v>
      </c>
      <c r="F23" s="3749">
        <v>21318.542699999998</v>
      </c>
      <c r="G23" s="3747">
        <v>21754.555199999999</v>
      </c>
      <c r="H23" s="3751"/>
      <c r="I23" s="3747"/>
    </row>
    <row r="24" spans="1:9" x14ac:dyDescent="0.25">
      <c r="A24" s="3753" t="s">
        <v>46</v>
      </c>
      <c r="B24" s="3754" t="s">
        <v>136</v>
      </c>
      <c r="C24" s="3754">
        <v>3.15</v>
      </c>
      <c r="D24" s="3755">
        <v>-18044.71</v>
      </c>
      <c r="E24" s="3756">
        <v>218861.97</v>
      </c>
      <c r="F24" s="3757">
        <v>212610.77</v>
      </c>
      <c r="G24" s="3755">
        <v>218861.97</v>
      </c>
      <c r="H24" s="3758">
        <v>-24295.910000000003</v>
      </c>
      <c r="I24" s="3755">
        <v>-24295.910000000003</v>
      </c>
    </row>
    <row r="25" spans="1:9" x14ac:dyDescent="0.25">
      <c r="A25" s="3759" t="s">
        <v>48</v>
      </c>
      <c r="B25" s="3760" t="s">
        <v>963</v>
      </c>
      <c r="C25" s="3760">
        <v>0.92</v>
      </c>
      <c r="D25" s="3761">
        <v>210.28</v>
      </c>
      <c r="E25" s="3762">
        <v>0</v>
      </c>
      <c r="F25" s="3763">
        <v>0</v>
      </c>
      <c r="G25" s="3761">
        <v>0</v>
      </c>
      <c r="H25" s="3764">
        <v>210.28</v>
      </c>
      <c r="I25" s="3761"/>
    </row>
    <row r="26" spans="1:9" x14ac:dyDescent="0.25">
      <c r="A26" s="3754" t="s">
        <v>52</v>
      </c>
      <c r="B26" s="3754" t="s">
        <v>47</v>
      </c>
      <c r="C26" s="3754">
        <v>2.98</v>
      </c>
      <c r="D26" s="3755">
        <v>-18831.79</v>
      </c>
      <c r="E26" s="3765">
        <v>266605.08</v>
      </c>
      <c r="F26" s="3766">
        <v>261410.75</v>
      </c>
      <c r="G26" s="3755">
        <v>266605.08</v>
      </c>
      <c r="H26" s="3767">
        <v>-24026.120000000024</v>
      </c>
      <c r="I26" s="3755">
        <v>-24026.120000000024</v>
      </c>
    </row>
    <row r="27" spans="1:9" x14ac:dyDescent="0.25">
      <c r="A27" s="3736" t="s">
        <v>57</v>
      </c>
      <c r="B27" s="3736" t="s">
        <v>49</v>
      </c>
      <c r="C27" s="3736">
        <v>1.82</v>
      </c>
      <c r="D27" s="3761">
        <v>90469.93</v>
      </c>
      <c r="E27" s="3768">
        <v>234225.84</v>
      </c>
      <c r="F27" s="3760">
        <v>232823.1</v>
      </c>
      <c r="G27" s="3760">
        <v>307635.87</v>
      </c>
      <c r="H27" s="3763">
        <v>15657.160000000033</v>
      </c>
      <c r="I27" s="3761"/>
    </row>
    <row r="28" spans="1:9" x14ac:dyDescent="0.25">
      <c r="A28" s="3736"/>
      <c r="B28" s="3733" t="s">
        <v>50</v>
      </c>
      <c r="C28" s="3735"/>
      <c r="D28" s="3757"/>
      <c r="E28" s="3754"/>
      <c r="F28" s="3754">
        <v>231228.92</v>
      </c>
      <c r="G28" s="3766" t="s">
        <v>69</v>
      </c>
      <c r="H28" s="3757"/>
      <c r="I28" s="3755"/>
    </row>
    <row r="29" spans="1:9" x14ac:dyDescent="0.25">
      <c r="A29" s="3736"/>
      <c r="B29" s="3733" t="s">
        <v>51</v>
      </c>
      <c r="C29" s="3735"/>
      <c r="D29" s="3763"/>
      <c r="E29" s="3736"/>
      <c r="F29" s="3736">
        <v>1594.18</v>
      </c>
      <c r="G29" s="3769"/>
      <c r="H29" s="3763"/>
      <c r="I29" s="3737"/>
    </row>
    <row r="30" spans="1:9" x14ac:dyDescent="0.25">
      <c r="A30" s="3754" t="s">
        <v>181</v>
      </c>
      <c r="B30" s="3754" t="s">
        <v>140</v>
      </c>
      <c r="C30" s="3765"/>
      <c r="D30" s="3755"/>
      <c r="E30" s="3765"/>
      <c r="F30" s="3754"/>
      <c r="G30" s="3766"/>
      <c r="H30" s="3755"/>
      <c r="I30" s="3755"/>
    </row>
    <row r="31" spans="1:9" x14ac:dyDescent="0.25">
      <c r="A31" s="3736"/>
      <c r="B31" s="3736" t="s">
        <v>964</v>
      </c>
      <c r="C31" s="3735">
        <v>0</v>
      </c>
      <c r="D31" s="3755">
        <v>24065.78</v>
      </c>
      <c r="E31" s="3735">
        <v>0</v>
      </c>
      <c r="F31" s="3736">
        <v>0.04</v>
      </c>
      <c r="G31" s="3738">
        <v>70158.039999999994</v>
      </c>
      <c r="H31" s="3737">
        <v>-46092.219999999994</v>
      </c>
      <c r="I31" s="3737">
        <v>-46092.219999999994</v>
      </c>
    </row>
    <row r="32" spans="1:9" x14ac:dyDescent="0.25">
      <c r="A32" s="3733"/>
      <c r="B32" s="3733" t="s">
        <v>50</v>
      </c>
      <c r="C32" s="3734">
        <v>0</v>
      </c>
      <c r="D32" s="3742"/>
      <c r="E32" s="3734">
        <v>0</v>
      </c>
      <c r="F32" s="3733">
        <v>0.04</v>
      </c>
      <c r="G32" s="3732"/>
      <c r="H32" s="3742"/>
      <c r="I32" s="3752"/>
    </row>
    <row r="33" spans="1:9" x14ac:dyDescent="0.25">
      <c r="A33" s="3726" t="s">
        <v>56</v>
      </c>
      <c r="B33" s="3727"/>
      <c r="C33" s="3727"/>
      <c r="D33" s="3725"/>
      <c r="E33" s="3727"/>
      <c r="F33" s="3727"/>
      <c r="G33" s="3727"/>
      <c r="H33" s="3727"/>
      <c r="I33" s="3727"/>
    </row>
    <row r="34" spans="1:9" x14ac:dyDescent="0.25">
      <c r="A34" s="3770" t="s">
        <v>182</v>
      </c>
      <c r="B34" s="3771" t="s">
        <v>58</v>
      </c>
      <c r="C34" s="3771" t="s">
        <v>59</v>
      </c>
      <c r="D34" s="3730" t="s">
        <v>60</v>
      </c>
      <c r="E34" s="3772" t="s">
        <v>478</v>
      </c>
      <c r="F34" s="3771" t="s">
        <v>59</v>
      </c>
      <c r="G34" s="3730"/>
      <c r="H34" s="3772" t="s">
        <v>184</v>
      </c>
      <c r="I34" s="3773"/>
    </row>
    <row r="35" spans="1:9" x14ac:dyDescent="0.25">
      <c r="A35" s="3769"/>
      <c r="B35" s="3774"/>
      <c r="C35" s="3775" t="s">
        <v>64</v>
      </c>
      <c r="D35" s="3741" t="s">
        <v>23</v>
      </c>
      <c r="E35" s="3776" t="s">
        <v>314</v>
      </c>
      <c r="F35" s="3775" t="s">
        <v>30</v>
      </c>
      <c r="G35" s="3741"/>
      <c r="H35" s="3776"/>
      <c r="I35" s="3777"/>
    </row>
    <row r="36" spans="1:9" x14ac:dyDescent="0.25">
      <c r="A36" s="3775"/>
      <c r="B36" s="3775" t="s">
        <v>66</v>
      </c>
      <c r="C36" s="3742">
        <v>4653</v>
      </c>
      <c r="D36" s="3777">
        <v>16950</v>
      </c>
      <c r="E36" s="3742">
        <v>2542.5</v>
      </c>
      <c r="F36" s="3744">
        <v>19060.5</v>
      </c>
      <c r="G36" s="3742"/>
      <c r="H36" s="3743">
        <v>19060.5</v>
      </c>
      <c r="I36" s="3777"/>
    </row>
    <row r="37" spans="1:9" x14ac:dyDescent="0.25">
      <c r="A37" s="3729" t="s">
        <v>67</v>
      </c>
      <c r="B37" s="3729"/>
      <c r="C37" s="3729"/>
      <c r="D37" s="3780"/>
      <c r="E37" s="3729"/>
      <c r="F37" s="3729"/>
      <c r="G37" s="3729"/>
      <c r="H37" s="3729"/>
      <c r="I37" s="3729"/>
    </row>
    <row r="38" spans="1:9" x14ac:dyDescent="0.25">
      <c r="A38" s="3726" t="s">
        <v>68</v>
      </c>
      <c r="B38" s="3726"/>
      <c r="C38" s="3726"/>
      <c r="D38" s="3726"/>
      <c r="E38" s="3726"/>
      <c r="F38" s="3726"/>
      <c r="G38" s="3726"/>
      <c r="H38" s="3726"/>
      <c r="I38" s="3726"/>
    </row>
    <row r="39" spans="1:9" x14ac:dyDescent="0.25">
      <c r="A39" s="3730" t="s">
        <v>69</v>
      </c>
      <c r="B39" s="3770" t="s">
        <v>70</v>
      </c>
      <c r="C39" s="3730" t="s">
        <v>71</v>
      </c>
      <c r="D39" s="3772" t="s">
        <v>72</v>
      </c>
      <c r="E39" s="3730" t="s">
        <v>73</v>
      </c>
      <c r="F39" s="3772" t="s">
        <v>74</v>
      </c>
      <c r="G39" s="3730" t="s">
        <v>75</v>
      </c>
      <c r="H39" s="3772" t="s">
        <v>76</v>
      </c>
      <c r="I39" s="3730" t="s">
        <v>19</v>
      </c>
    </row>
    <row r="40" spans="1:9" x14ac:dyDescent="0.25">
      <c r="A40" s="3731"/>
      <c r="B40" s="3769" t="s">
        <v>77</v>
      </c>
      <c r="C40" s="3731" t="s">
        <v>78</v>
      </c>
      <c r="D40" s="3778" t="s">
        <v>79</v>
      </c>
      <c r="E40" s="3731" t="s">
        <v>80</v>
      </c>
      <c r="F40" s="3778" t="s">
        <v>81</v>
      </c>
      <c r="G40" s="3731" t="s">
        <v>82</v>
      </c>
      <c r="H40" s="3778" t="s">
        <v>83</v>
      </c>
      <c r="I40" s="3731" t="s">
        <v>84</v>
      </c>
    </row>
    <row r="41" spans="1:9" x14ac:dyDescent="0.25">
      <c r="A41" s="3731"/>
      <c r="B41" s="3774"/>
      <c r="C41" s="3731"/>
      <c r="D41" s="3778"/>
      <c r="E41" s="3731"/>
      <c r="F41" s="3778" t="s">
        <v>85</v>
      </c>
      <c r="G41" s="3731" t="s">
        <v>86</v>
      </c>
      <c r="H41" s="3778"/>
      <c r="I41" s="3731" t="s">
        <v>220</v>
      </c>
    </row>
    <row r="42" spans="1:9" x14ac:dyDescent="0.25">
      <c r="A42" s="3733">
        <v>1</v>
      </c>
      <c r="B42" s="3733" t="s">
        <v>88</v>
      </c>
      <c r="C42" s="3754">
        <v>25.1</v>
      </c>
      <c r="D42" s="3733">
        <v>-49579.02</v>
      </c>
      <c r="E42" s="3781">
        <v>486950.39</v>
      </c>
      <c r="F42" s="3732">
        <v>486615.13</v>
      </c>
      <c r="G42" s="3733">
        <v>486950.39</v>
      </c>
      <c r="H42" s="3733">
        <v>-49914.280000000028</v>
      </c>
      <c r="I42" s="3733">
        <v>-49914.280000000028</v>
      </c>
    </row>
    <row r="43" spans="1:9" x14ac:dyDescent="0.25">
      <c r="A43" s="3741">
        <v>2</v>
      </c>
      <c r="B43" s="3741" t="s">
        <v>965</v>
      </c>
      <c r="C43" s="3735">
        <v>154.13460000000001</v>
      </c>
      <c r="D43" s="3733">
        <v>-160606.89000000001</v>
      </c>
      <c r="E43" s="3733">
        <v>765654.39</v>
      </c>
      <c r="F43" s="3775">
        <v>746910.05</v>
      </c>
      <c r="G43" s="3733">
        <v>765654.39</v>
      </c>
      <c r="H43" s="3733">
        <v>-179351.22999999998</v>
      </c>
      <c r="I43" s="3733">
        <v>-179351.22999999998</v>
      </c>
    </row>
    <row r="44" spans="1:9" x14ac:dyDescent="0.25">
      <c r="A44" s="3733">
        <v>3</v>
      </c>
      <c r="B44" s="3733" t="s">
        <v>91</v>
      </c>
      <c r="C44" s="3765">
        <v>49.228999999999999</v>
      </c>
      <c r="D44" s="3741">
        <v>-508019.14</v>
      </c>
      <c r="E44" s="3734">
        <v>2352769.04</v>
      </c>
      <c r="F44" s="3732">
        <v>2230012.1800000002</v>
      </c>
      <c r="G44" s="3741">
        <v>2352769.04</v>
      </c>
      <c r="H44" s="3741">
        <v>-630776</v>
      </c>
      <c r="I44" s="3782">
        <v>-630776</v>
      </c>
    </row>
    <row r="45" spans="1:9" x14ac:dyDescent="0.25">
      <c r="A45" s="3726" t="s">
        <v>92</v>
      </c>
      <c r="B45" s="3727"/>
      <c r="C45" s="3727"/>
      <c r="D45" s="3727"/>
      <c r="E45" s="3727"/>
      <c r="F45" s="3727"/>
      <c r="G45" s="3727"/>
      <c r="H45" s="3727"/>
      <c r="I45" s="3727"/>
    </row>
    <row r="46" spans="1:9" x14ac:dyDescent="0.25">
      <c r="A46" s="3729" t="s">
        <v>93</v>
      </c>
      <c r="B46" s="3727"/>
      <c r="C46" s="3727"/>
      <c r="D46" s="3727"/>
      <c r="E46" s="3727"/>
      <c r="F46" s="3727"/>
      <c r="G46" s="3727"/>
      <c r="H46" s="3727"/>
      <c r="I46" s="3727"/>
    </row>
    <row r="47" spans="1:9" x14ac:dyDescent="0.25">
      <c r="A47" s="3771" t="s">
        <v>12</v>
      </c>
      <c r="B47" s="3730" t="s">
        <v>94</v>
      </c>
      <c r="C47" s="3772" t="s">
        <v>95</v>
      </c>
      <c r="D47" s="3772"/>
      <c r="E47" s="3772"/>
      <c r="F47" s="3771" t="s">
        <v>162</v>
      </c>
      <c r="G47" s="3772"/>
      <c r="H47" s="3773"/>
      <c r="I47" s="3730" t="s">
        <v>97</v>
      </c>
    </row>
    <row r="48" spans="1:9" x14ac:dyDescent="0.25">
      <c r="A48" s="3774" t="s">
        <v>98</v>
      </c>
      <c r="B48" s="3731" t="s">
        <v>99</v>
      </c>
      <c r="C48" s="3778"/>
      <c r="D48" s="3778"/>
      <c r="E48" s="3778"/>
      <c r="F48" s="3774" t="s">
        <v>830</v>
      </c>
      <c r="G48" s="3778"/>
      <c r="H48" s="3783"/>
      <c r="I48" s="3731" t="s">
        <v>101</v>
      </c>
    </row>
    <row r="49" spans="1:9" x14ac:dyDescent="0.25">
      <c r="A49" s="3774"/>
      <c r="B49" s="3741"/>
      <c r="C49" s="3778"/>
      <c r="D49" s="3778"/>
      <c r="E49" s="3778"/>
      <c r="F49" s="3774" t="s">
        <v>189</v>
      </c>
      <c r="G49" s="3778"/>
      <c r="H49" s="3783"/>
      <c r="I49" s="3731"/>
    </row>
    <row r="50" spans="1:9" x14ac:dyDescent="0.25">
      <c r="A50" s="3784" t="s">
        <v>103</v>
      </c>
      <c r="B50" s="3760"/>
      <c r="C50" s="3785" t="s">
        <v>104</v>
      </c>
      <c r="D50" s="3785"/>
      <c r="E50" s="3785"/>
      <c r="F50" s="3771"/>
      <c r="G50" s="3772"/>
      <c r="H50" s="3773"/>
      <c r="I50" s="3730"/>
    </row>
    <row r="51" spans="1:9" x14ac:dyDescent="0.25">
      <c r="A51" s="3786"/>
      <c r="B51" s="3731"/>
      <c r="C51" s="3778" t="s">
        <v>55</v>
      </c>
      <c r="D51" s="3778"/>
      <c r="E51" s="3778"/>
      <c r="F51" s="3774" t="s">
        <v>69</v>
      </c>
      <c r="G51" s="3779"/>
      <c r="H51" s="3783" t="s">
        <v>69</v>
      </c>
      <c r="I51" s="3731" t="s">
        <v>69</v>
      </c>
    </row>
    <row r="52" spans="1:9" x14ac:dyDescent="0.25">
      <c r="A52" s="3786" t="s">
        <v>105</v>
      </c>
      <c r="B52" s="3787">
        <v>42419</v>
      </c>
      <c r="C52" s="3778" t="s">
        <v>106</v>
      </c>
      <c r="D52" s="3778"/>
      <c r="E52" s="3778"/>
      <c r="F52" s="3774"/>
      <c r="G52" s="3779">
        <v>1.1780760415262237</v>
      </c>
      <c r="H52" s="3783"/>
      <c r="I52" s="3731">
        <v>8737.7900000000009</v>
      </c>
    </row>
    <row r="53" spans="1:9" x14ac:dyDescent="0.25">
      <c r="A53" s="3786" t="s">
        <v>38</v>
      </c>
      <c r="B53" s="3787">
        <v>42466</v>
      </c>
      <c r="C53" s="3778" t="s">
        <v>966</v>
      </c>
      <c r="D53" s="3778"/>
      <c r="E53" s="3778"/>
      <c r="F53" s="3774"/>
      <c r="G53" s="3779">
        <v>8.0895240663340982</v>
      </c>
      <c r="H53" s="3783"/>
      <c r="I53" s="3731">
        <v>60000</v>
      </c>
    </row>
    <row r="54" spans="1:9" x14ac:dyDescent="0.25">
      <c r="A54" s="3786" t="s">
        <v>40</v>
      </c>
      <c r="B54" s="3787">
        <v>42464</v>
      </c>
      <c r="C54" s="3778" t="s">
        <v>967</v>
      </c>
      <c r="D54" s="3778"/>
      <c r="E54" s="3778"/>
      <c r="F54" s="3774"/>
      <c r="G54" s="3779">
        <v>10.314143184575974</v>
      </c>
      <c r="H54" s="3783"/>
      <c r="I54" s="3731">
        <v>76500</v>
      </c>
    </row>
    <row r="55" spans="1:9" x14ac:dyDescent="0.25">
      <c r="A55" s="3786"/>
      <c r="B55" s="3787"/>
      <c r="C55" s="3778" t="s">
        <v>968</v>
      </c>
      <c r="D55" s="3778"/>
      <c r="E55" s="3778"/>
      <c r="F55" s="3774"/>
      <c r="G55" s="3779"/>
      <c r="H55" s="3783"/>
      <c r="I55" s="3731"/>
    </row>
    <row r="56" spans="1:9" x14ac:dyDescent="0.25">
      <c r="A56" s="3786"/>
      <c r="B56" s="3787"/>
      <c r="C56" s="3778" t="s">
        <v>969</v>
      </c>
      <c r="D56" s="3778"/>
      <c r="E56" s="3778"/>
      <c r="F56" s="3774"/>
      <c r="G56" s="3779"/>
      <c r="H56" s="3783"/>
      <c r="I56" s="3731"/>
    </row>
    <row r="57" spans="1:9" x14ac:dyDescent="0.25">
      <c r="A57" s="3786" t="s">
        <v>42</v>
      </c>
      <c r="B57" s="3787">
        <v>42489</v>
      </c>
      <c r="C57" s="3778" t="s">
        <v>970</v>
      </c>
      <c r="D57" s="3778"/>
      <c r="E57" s="3778"/>
      <c r="F57" s="3774"/>
      <c r="G57" s="3779">
        <v>3.097311581501955</v>
      </c>
      <c r="H57" s="3783"/>
      <c r="I57" s="3731">
        <v>22972.76</v>
      </c>
    </row>
    <row r="58" spans="1:9" x14ac:dyDescent="0.25">
      <c r="A58" s="3786" t="s">
        <v>44</v>
      </c>
      <c r="B58" s="3787">
        <v>42485</v>
      </c>
      <c r="C58" s="3778" t="s">
        <v>971</v>
      </c>
      <c r="D58" s="3778"/>
      <c r="E58" s="3778"/>
      <c r="F58" s="3774"/>
      <c r="G58" s="3779">
        <v>0.15572738303896455</v>
      </c>
      <c r="H58" s="3783"/>
      <c r="I58" s="3731">
        <v>1155.03</v>
      </c>
    </row>
    <row r="59" spans="1:9" x14ac:dyDescent="0.25">
      <c r="A59" s="3786" t="s">
        <v>249</v>
      </c>
      <c r="B59" s="3787">
        <v>41393</v>
      </c>
      <c r="C59" s="3778" t="s">
        <v>315</v>
      </c>
      <c r="D59" s="3778"/>
      <c r="E59" s="3778"/>
      <c r="F59" s="3774"/>
      <c r="G59" s="3779">
        <v>12.265779964945395</v>
      </c>
      <c r="H59" s="3783"/>
      <c r="I59" s="3731">
        <v>90975.29</v>
      </c>
    </row>
    <row r="60" spans="1:9" x14ac:dyDescent="0.25">
      <c r="A60" s="3786" t="s">
        <v>346</v>
      </c>
      <c r="B60" s="3787">
        <v>42531</v>
      </c>
      <c r="C60" s="3778" t="s">
        <v>343</v>
      </c>
      <c r="D60" s="3778"/>
      <c r="E60" s="3778"/>
      <c r="F60" s="3774"/>
      <c r="G60" s="3779">
        <v>3.7751112309559121</v>
      </c>
      <c r="H60" s="3783"/>
      <c r="I60" s="3731">
        <v>28000</v>
      </c>
    </row>
    <row r="61" spans="1:9" x14ac:dyDescent="0.25">
      <c r="A61" s="3786" t="s">
        <v>348</v>
      </c>
      <c r="B61" s="3787">
        <v>42459</v>
      </c>
      <c r="C61" s="3778" t="s">
        <v>972</v>
      </c>
      <c r="D61" s="3778"/>
      <c r="E61" s="3778"/>
      <c r="F61" s="3774"/>
      <c r="G61" s="3779">
        <v>2.6014561143319401</v>
      </c>
      <c r="H61" s="3783"/>
      <c r="I61" s="3731">
        <v>19295</v>
      </c>
    </row>
    <row r="62" spans="1:9" x14ac:dyDescent="0.25">
      <c r="A62" s="3786"/>
      <c r="B62" s="3731"/>
      <c r="C62" s="3729" t="s">
        <v>111</v>
      </c>
      <c r="D62" s="3729"/>
      <c r="E62" s="3729"/>
      <c r="F62" s="3769"/>
      <c r="G62" s="3762">
        <v>35.100562221922608</v>
      </c>
      <c r="H62" s="3788"/>
      <c r="I62" s="3760">
        <v>307635.87</v>
      </c>
    </row>
    <row r="63" spans="1:9" x14ac:dyDescent="0.25">
      <c r="A63" s="3746" t="s">
        <v>46</v>
      </c>
      <c r="B63" s="3768" t="s">
        <v>112</v>
      </c>
      <c r="C63" s="3770" t="s">
        <v>113</v>
      </c>
      <c r="D63" s="3772"/>
      <c r="E63" s="3772"/>
      <c r="F63" s="3771" t="s">
        <v>114</v>
      </c>
      <c r="G63" s="3789"/>
      <c r="H63" s="3773"/>
      <c r="I63" s="3730"/>
    </row>
    <row r="64" spans="1:9" x14ac:dyDescent="0.25">
      <c r="A64" s="3786" t="s">
        <v>167</v>
      </c>
      <c r="B64" s="3786">
        <v>2015</v>
      </c>
      <c r="C64" s="3778" t="s">
        <v>320</v>
      </c>
      <c r="D64" s="3778"/>
      <c r="E64" s="3778"/>
      <c r="F64" s="3774"/>
      <c r="G64" s="3779">
        <v>9.459085883780503</v>
      </c>
      <c r="H64" s="3783"/>
      <c r="I64" s="3731">
        <v>70158.039999999994</v>
      </c>
    </row>
    <row r="65" spans="1:9" x14ac:dyDescent="0.25">
      <c r="A65" s="3740"/>
      <c r="B65" s="3741" t="s">
        <v>112</v>
      </c>
      <c r="C65" s="3738" t="s">
        <v>111</v>
      </c>
      <c r="D65" s="3776"/>
      <c r="E65" s="3776"/>
      <c r="F65" s="3775" t="s">
        <v>69</v>
      </c>
      <c r="G65" s="3743">
        <v>9.459085883780503</v>
      </c>
      <c r="H65" s="3777"/>
      <c r="I65" s="3736">
        <v>70158.039999999994</v>
      </c>
    </row>
    <row r="66" spans="1:9" x14ac:dyDescent="0.25">
      <c r="A66" s="3727" t="s">
        <v>688</v>
      </c>
      <c r="B66" s="3727"/>
      <c r="C66" s="3727" t="s">
        <v>69</v>
      </c>
      <c r="D66" s="3727" t="s">
        <v>116</v>
      </c>
      <c r="E66" s="3727"/>
      <c r="F66" s="3727" t="s">
        <v>117</v>
      </c>
      <c r="G66" s="3790"/>
      <c r="H66" s="3727" t="s">
        <v>118</v>
      </c>
      <c r="I66" s="3727" t="s">
        <v>119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workbookViewId="0">
      <selection activeCell="O23" sqref="O23"/>
    </sheetView>
  </sheetViews>
  <sheetFormatPr defaultRowHeight="15" x14ac:dyDescent="0.25"/>
  <cols>
    <col min="2" max="2" width="35.140625" bestFit="1" customWidth="1"/>
    <col min="9" max="9" width="18" bestFit="1" customWidth="1"/>
  </cols>
  <sheetData>
    <row r="1" spans="1:9" x14ac:dyDescent="0.25">
      <c r="A1" s="3792" t="s">
        <v>0</v>
      </c>
      <c r="B1" s="3792"/>
      <c r="C1" s="3792"/>
      <c r="D1" s="3792"/>
      <c r="E1" s="3792"/>
      <c r="F1" s="3792"/>
      <c r="G1" s="3792"/>
      <c r="H1" s="3792"/>
      <c r="I1" s="3793"/>
    </row>
    <row r="2" spans="1:9" x14ac:dyDescent="0.25">
      <c r="A2" s="3792" t="s">
        <v>1</v>
      </c>
      <c r="B2" s="3792"/>
      <c r="C2" s="3792"/>
      <c r="D2" s="3792"/>
      <c r="E2" s="3792"/>
      <c r="F2" s="3792"/>
      <c r="G2" s="3792"/>
      <c r="H2" s="3792"/>
      <c r="I2" s="3794"/>
    </row>
    <row r="3" spans="1:9" x14ac:dyDescent="0.25">
      <c r="A3" s="3792" t="s">
        <v>2</v>
      </c>
      <c r="B3" s="3792"/>
      <c r="C3" s="3792"/>
      <c r="D3" s="3792"/>
      <c r="E3" s="3792"/>
      <c r="F3" s="3792"/>
      <c r="G3" s="3792"/>
      <c r="H3" s="3792"/>
      <c r="I3" s="3793"/>
    </row>
    <row r="4" spans="1:9" x14ac:dyDescent="0.25">
      <c r="A4" s="3792" t="s">
        <v>3</v>
      </c>
      <c r="B4" s="3792"/>
      <c r="C4" s="3792"/>
      <c r="D4" s="3792"/>
      <c r="E4" s="3792"/>
      <c r="F4" s="3792"/>
      <c r="G4" s="3792"/>
      <c r="H4" s="3792"/>
      <c r="I4" s="3793"/>
    </row>
    <row r="5" spans="1:9" x14ac:dyDescent="0.25">
      <c r="A5" s="3792" t="s">
        <v>4</v>
      </c>
      <c r="B5" s="3793"/>
      <c r="C5" s="3793"/>
      <c r="D5" s="3793"/>
      <c r="E5" s="3793"/>
      <c r="F5" s="3793"/>
      <c r="G5" s="3793"/>
      <c r="H5" s="3793"/>
      <c r="I5" s="3793"/>
    </row>
    <row r="6" spans="1:9" x14ac:dyDescent="0.25">
      <c r="A6" s="3792" t="s">
        <v>973</v>
      </c>
      <c r="B6" s="3793"/>
      <c r="C6" s="3793"/>
      <c r="D6" s="3793"/>
      <c r="E6" s="3792"/>
      <c r="F6" s="3792"/>
      <c r="G6" s="3793"/>
      <c r="H6" s="3793"/>
      <c r="I6" s="3793"/>
    </row>
    <row r="7" spans="1:9" x14ac:dyDescent="0.25">
      <c r="A7" s="3793" t="s">
        <v>974</v>
      </c>
      <c r="B7" s="3793"/>
      <c r="C7" s="3793"/>
      <c r="D7" s="3793"/>
      <c r="E7" s="3793"/>
      <c r="F7" s="3793"/>
      <c r="G7" s="3793"/>
      <c r="H7" s="3793"/>
      <c r="I7" s="3793"/>
    </row>
    <row r="8" spans="1:9" x14ac:dyDescent="0.25">
      <c r="A8" s="3793" t="s">
        <v>975</v>
      </c>
      <c r="B8" s="3793"/>
      <c r="C8" s="3793"/>
      <c r="D8" s="3793"/>
      <c r="E8" s="3793"/>
      <c r="F8" s="3793"/>
      <c r="G8" s="3793"/>
      <c r="H8" s="3793"/>
      <c r="I8" s="3793"/>
    </row>
    <row r="9" spans="1:9" x14ac:dyDescent="0.25">
      <c r="A9" s="3793" t="s">
        <v>175</v>
      </c>
      <c r="B9" s="3793"/>
      <c r="C9" s="3793"/>
      <c r="D9" s="3793"/>
      <c r="E9" s="3793"/>
      <c r="F9" s="3793"/>
      <c r="G9" s="3793"/>
      <c r="H9" s="3793"/>
      <c r="I9" s="3793"/>
    </row>
    <row r="10" spans="1:9" x14ac:dyDescent="0.25">
      <c r="A10" s="3792" t="s">
        <v>9</v>
      </c>
      <c r="B10" s="3792"/>
      <c r="C10" s="3793"/>
      <c r="D10" s="3793"/>
      <c r="E10" s="3793"/>
      <c r="F10" s="3793"/>
      <c r="G10" s="3793"/>
      <c r="H10" s="3793"/>
      <c r="I10" s="3793"/>
    </row>
    <row r="11" spans="1:9" x14ac:dyDescent="0.25">
      <c r="A11" s="3792" t="s">
        <v>10</v>
      </c>
      <c r="B11" s="3792"/>
      <c r="C11" s="3793"/>
      <c r="D11" s="3793"/>
      <c r="E11" s="3793"/>
      <c r="F11" s="3793"/>
      <c r="G11" s="3793"/>
      <c r="H11" s="3793"/>
      <c r="I11" s="3793"/>
    </row>
    <row r="12" spans="1:9" x14ac:dyDescent="0.25">
      <c r="A12" s="3795" t="s">
        <v>11</v>
      </c>
      <c r="B12" s="3792"/>
      <c r="C12" s="3793"/>
      <c r="D12" s="3793"/>
      <c r="E12" s="3793"/>
      <c r="F12" s="3793"/>
      <c r="G12" s="3793"/>
      <c r="H12" s="3793"/>
      <c r="I12" s="3793"/>
    </row>
    <row r="13" spans="1:9" x14ac:dyDescent="0.25">
      <c r="A13" s="3796" t="s">
        <v>12</v>
      </c>
      <c r="B13" s="3796" t="s">
        <v>13</v>
      </c>
      <c r="C13" s="3796" t="s">
        <v>14</v>
      </c>
      <c r="D13" s="3796" t="s">
        <v>15</v>
      </c>
      <c r="E13" s="3796" t="s">
        <v>16</v>
      </c>
      <c r="F13" s="3796" t="s">
        <v>17</v>
      </c>
      <c r="G13" s="3796" t="s">
        <v>18</v>
      </c>
      <c r="H13" s="3796" t="s">
        <v>15</v>
      </c>
      <c r="I13" s="3796" t="s">
        <v>19</v>
      </c>
    </row>
    <row r="14" spans="1:9" x14ac:dyDescent="0.25">
      <c r="A14" s="3797" t="s">
        <v>20</v>
      </c>
      <c r="B14" s="3797"/>
      <c r="C14" s="3797" t="s">
        <v>127</v>
      </c>
      <c r="D14" s="3797" t="s">
        <v>22</v>
      </c>
      <c r="E14" s="3797" t="s">
        <v>23</v>
      </c>
      <c r="F14" s="3797" t="s">
        <v>23</v>
      </c>
      <c r="G14" s="3797" t="s">
        <v>24</v>
      </c>
      <c r="H14" s="3797" t="s">
        <v>25</v>
      </c>
      <c r="I14" s="3797" t="s">
        <v>129</v>
      </c>
    </row>
    <row r="15" spans="1:9" x14ac:dyDescent="0.25">
      <c r="A15" s="3797"/>
      <c r="B15" s="3797"/>
      <c r="C15" s="3797" t="s">
        <v>27</v>
      </c>
      <c r="D15" s="3797" t="s">
        <v>28</v>
      </c>
      <c r="E15" s="3797"/>
      <c r="F15" s="3797"/>
      <c r="G15" s="3797" t="s">
        <v>29</v>
      </c>
      <c r="H15" s="3797" t="s">
        <v>30</v>
      </c>
      <c r="I15" s="3797" t="s">
        <v>131</v>
      </c>
    </row>
    <row r="16" spans="1:9" x14ac:dyDescent="0.25">
      <c r="A16" s="3797"/>
      <c r="B16" s="3797"/>
      <c r="C16" s="3797" t="s">
        <v>132</v>
      </c>
      <c r="D16" s="3797" t="s">
        <v>33</v>
      </c>
      <c r="E16" s="3797" t="s">
        <v>33</v>
      </c>
      <c r="F16" s="3797" t="s">
        <v>33</v>
      </c>
      <c r="G16" s="3797" t="s">
        <v>33</v>
      </c>
      <c r="H16" s="3797" t="s">
        <v>33</v>
      </c>
      <c r="I16" s="3797" t="s">
        <v>976</v>
      </c>
    </row>
    <row r="17" spans="1:9" x14ac:dyDescent="0.25">
      <c r="A17" s="3798">
        <v>1</v>
      </c>
      <c r="B17" s="3799">
        <v>2</v>
      </c>
      <c r="C17" s="3800">
        <v>3</v>
      </c>
      <c r="D17" s="3799">
        <v>4</v>
      </c>
      <c r="E17" s="3800">
        <v>5</v>
      </c>
      <c r="F17" s="3799">
        <v>6</v>
      </c>
      <c r="G17" s="3798">
        <v>7</v>
      </c>
      <c r="H17" s="3799">
        <v>8</v>
      </c>
      <c r="I17" s="3799">
        <v>9</v>
      </c>
    </row>
    <row r="18" spans="1:9" x14ac:dyDescent="0.25">
      <c r="A18" s="3801">
        <v>1</v>
      </c>
      <c r="B18" s="3802" t="s">
        <v>977</v>
      </c>
      <c r="C18" s="3802">
        <v>7.97</v>
      </c>
      <c r="D18" s="3803">
        <v>-13170.45</v>
      </c>
      <c r="E18" s="3804">
        <v>223124.56</v>
      </c>
      <c r="F18" s="3805">
        <v>217094.65</v>
      </c>
      <c r="G18" s="3803">
        <v>223124.56</v>
      </c>
      <c r="H18" s="3806">
        <v>-19200.360000000015</v>
      </c>
      <c r="I18" s="3803">
        <v>-19200.360000000015</v>
      </c>
    </row>
    <row r="19" spans="1:9" x14ac:dyDescent="0.25">
      <c r="A19" s="3797" t="s">
        <v>36</v>
      </c>
      <c r="B19" s="3807" t="s">
        <v>37</v>
      </c>
      <c r="C19" s="3807">
        <v>2.62</v>
      </c>
      <c r="D19" s="3808"/>
      <c r="E19" s="3809">
        <v>73631.104800000001</v>
      </c>
      <c r="F19" s="3810">
        <v>71641.234500000006</v>
      </c>
      <c r="G19" s="3811">
        <v>73631.104800000001</v>
      </c>
      <c r="H19" s="3808"/>
      <c r="I19" s="3811"/>
    </row>
    <row r="20" spans="1:9" x14ac:dyDescent="0.25">
      <c r="A20" s="3812" t="s">
        <v>38</v>
      </c>
      <c r="B20" s="3796" t="s">
        <v>39</v>
      </c>
      <c r="C20" s="3796">
        <v>1.33</v>
      </c>
      <c r="D20" s="3813"/>
      <c r="E20" s="3814">
        <v>37931.175199999998</v>
      </c>
      <c r="F20" s="3815">
        <v>36906.090499999998</v>
      </c>
      <c r="G20" s="3816">
        <v>37931.175199999998</v>
      </c>
      <c r="H20" s="3813"/>
      <c r="I20" s="3817"/>
    </row>
    <row r="21" spans="1:9" x14ac:dyDescent="0.25">
      <c r="A21" s="3812" t="s">
        <v>40</v>
      </c>
      <c r="B21" s="3796" t="s">
        <v>41</v>
      </c>
      <c r="C21" s="3796">
        <v>1.63</v>
      </c>
      <c r="D21" s="3818"/>
      <c r="E21" s="3816">
        <v>44624.912000000004</v>
      </c>
      <c r="F21" s="3819">
        <v>43418.93</v>
      </c>
      <c r="G21" s="3820">
        <v>44624.912000000004</v>
      </c>
      <c r="H21" s="3818"/>
      <c r="I21" s="3817"/>
    </row>
    <row r="22" spans="1:9" x14ac:dyDescent="0.25">
      <c r="A22" s="3821" t="s">
        <v>42</v>
      </c>
      <c r="B22" s="3799" t="s">
        <v>43</v>
      </c>
      <c r="C22" s="3799">
        <v>2.39</v>
      </c>
      <c r="D22" s="3822"/>
      <c r="E22" s="3814">
        <v>66937.368000000002</v>
      </c>
      <c r="F22" s="3815">
        <v>65128.394999999997</v>
      </c>
      <c r="G22" s="3816">
        <v>66937.368000000002</v>
      </c>
      <c r="H22" s="3822"/>
      <c r="I22" s="3817"/>
    </row>
    <row r="23" spans="1:9" x14ac:dyDescent="0.25">
      <c r="A23" s="3823" t="s">
        <v>44</v>
      </c>
      <c r="B23" s="3807" t="s">
        <v>45</v>
      </c>
      <c r="C23" s="3807">
        <v>1.5689999999999999E-2</v>
      </c>
      <c r="D23" s="3822"/>
      <c r="E23" s="3809"/>
      <c r="F23" s="3810"/>
      <c r="G23" s="3811"/>
      <c r="H23" s="3822"/>
      <c r="I23" s="3817"/>
    </row>
    <row r="24" spans="1:9" x14ac:dyDescent="0.25">
      <c r="A24" s="3802" t="s">
        <v>46</v>
      </c>
      <c r="B24" s="3802" t="s">
        <v>47</v>
      </c>
      <c r="C24" s="3802">
        <v>2.98</v>
      </c>
      <c r="D24" s="3824">
        <v>-9655.09</v>
      </c>
      <c r="E24" s="3804">
        <v>83317.440000000002</v>
      </c>
      <c r="F24" s="3805">
        <v>81491.11</v>
      </c>
      <c r="G24" s="3803">
        <v>83317.440000000002</v>
      </c>
      <c r="H24" s="3825">
        <v>-11481.419999999998</v>
      </c>
      <c r="I24" s="3824">
        <v>-11481.419999999998</v>
      </c>
    </row>
    <row r="25" spans="1:9" x14ac:dyDescent="0.25">
      <c r="A25" s="3801" t="s">
        <v>48</v>
      </c>
      <c r="B25" s="3801" t="s">
        <v>217</v>
      </c>
      <c r="C25" s="3801"/>
      <c r="D25" s="3824"/>
      <c r="E25" s="3824"/>
      <c r="F25" s="3824"/>
      <c r="G25" s="3826"/>
      <c r="H25" s="3827"/>
      <c r="I25" s="3824"/>
    </row>
    <row r="26" spans="1:9" x14ac:dyDescent="0.25">
      <c r="A26" s="3802"/>
      <c r="B26" s="3802" t="s">
        <v>218</v>
      </c>
      <c r="C26" s="3802">
        <v>1.82</v>
      </c>
      <c r="D26" s="3803">
        <v>-54124.14</v>
      </c>
      <c r="E26" s="3802">
        <v>50884.800000000003</v>
      </c>
      <c r="F26" s="3802">
        <v>49795.94</v>
      </c>
      <c r="G26" s="3802">
        <v>39633.979999999996</v>
      </c>
      <c r="H26" s="3828">
        <v>-43962.179999999993</v>
      </c>
      <c r="I26" s="3803">
        <v>-43962.179999999993</v>
      </c>
    </row>
    <row r="27" spans="1:9" x14ac:dyDescent="0.25">
      <c r="A27" s="3802" t="s">
        <v>52</v>
      </c>
      <c r="B27" s="3802" t="s">
        <v>330</v>
      </c>
      <c r="C27" s="3829">
        <v>0</v>
      </c>
      <c r="D27" s="3803">
        <v>4887.07</v>
      </c>
      <c r="E27" s="3801">
        <v>0</v>
      </c>
      <c r="F27" s="3802">
        <v>15.86</v>
      </c>
      <c r="G27" s="3828">
        <v>0</v>
      </c>
      <c r="H27" s="3803">
        <v>4902.9299999999994</v>
      </c>
      <c r="I27" s="3803"/>
    </row>
    <row r="28" spans="1:9" x14ac:dyDescent="0.25">
      <c r="A28" s="3797"/>
      <c r="B28" s="3807" t="s">
        <v>55</v>
      </c>
      <c r="C28" s="3830"/>
      <c r="D28" s="3811"/>
      <c r="E28" s="3814"/>
      <c r="F28" s="3816"/>
      <c r="G28" s="3815"/>
      <c r="H28" s="3811"/>
      <c r="I28" s="3820"/>
    </row>
    <row r="29" spans="1:9" x14ac:dyDescent="0.25">
      <c r="A29" s="3799"/>
      <c r="B29" s="3799" t="s">
        <v>50</v>
      </c>
      <c r="C29" s="3800"/>
      <c r="D29" s="3811"/>
      <c r="E29" s="3800">
        <v>0</v>
      </c>
      <c r="F29" s="3799">
        <v>15.86</v>
      </c>
      <c r="G29" s="3815">
        <v>0</v>
      </c>
      <c r="H29" s="3811"/>
      <c r="I29" s="3816"/>
    </row>
    <row r="30" spans="1:9" x14ac:dyDescent="0.25">
      <c r="A30" s="3792" t="s">
        <v>56</v>
      </c>
      <c r="B30" s="3793"/>
      <c r="C30" s="3793"/>
      <c r="D30" s="3820"/>
      <c r="E30" s="3793"/>
      <c r="F30" s="3793"/>
      <c r="G30" s="3830"/>
      <c r="H30" s="3818"/>
      <c r="I30" s="3818"/>
    </row>
    <row r="31" spans="1:9" x14ac:dyDescent="0.25">
      <c r="A31" s="3831" t="s">
        <v>57</v>
      </c>
      <c r="B31" s="3832" t="s">
        <v>58</v>
      </c>
      <c r="C31" s="3799" t="s">
        <v>59</v>
      </c>
      <c r="D31" s="3799" t="s">
        <v>60</v>
      </c>
      <c r="E31" s="3799" t="s">
        <v>478</v>
      </c>
      <c r="F31" s="3799" t="s">
        <v>59</v>
      </c>
      <c r="G31" s="3799"/>
      <c r="H31" s="3798" t="s">
        <v>184</v>
      </c>
      <c r="I31" s="3833"/>
    </row>
    <row r="32" spans="1:9" x14ac:dyDescent="0.25">
      <c r="A32" s="3834"/>
      <c r="B32" s="3835"/>
      <c r="C32" s="3807" t="s">
        <v>64</v>
      </c>
      <c r="D32" s="3836" t="s">
        <v>23</v>
      </c>
      <c r="E32" s="3799" t="s">
        <v>314</v>
      </c>
      <c r="F32" s="3799" t="s">
        <v>30</v>
      </c>
      <c r="G32" s="3799"/>
      <c r="H32" s="3837"/>
      <c r="I32" s="3836"/>
    </row>
    <row r="33" spans="1:9" x14ac:dyDescent="0.25">
      <c r="A33" s="3838"/>
      <c r="B33" s="3838" t="s">
        <v>66</v>
      </c>
      <c r="C33" s="3815">
        <v>4653</v>
      </c>
      <c r="D33" s="3799">
        <v>7350</v>
      </c>
      <c r="E33" s="3816">
        <v>1102.5</v>
      </c>
      <c r="F33" s="3816">
        <v>10900.5</v>
      </c>
      <c r="G33" s="3816"/>
      <c r="H33" s="3809">
        <v>10900.5</v>
      </c>
      <c r="I33" s="3836"/>
    </row>
    <row r="34" spans="1:9" x14ac:dyDescent="0.25">
      <c r="A34" s="3830"/>
      <c r="B34" s="3830"/>
      <c r="C34" s="3818"/>
      <c r="D34" s="3830"/>
      <c r="E34" s="3818"/>
      <c r="F34" s="3818"/>
      <c r="G34" s="3818"/>
      <c r="H34" s="3818"/>
      <c r="I34" s="3830"/>
    </row>
    <row r="35" spans="1:9" x14ac:dyDescent="0.25">
      <c r="A35" s="3795" t="s">
        <v>67</v>
      </c>
      <c r="B35" s="3795"/>
      <c r="C35" s="3795"/>
      <c r="D35" s="3839"/>
      <c r="E35" s="3795"/>
      <c r="F35" s="3795"/>
      <c r="G35" s="3795"/>
      <c r="H35" s="3795"/>
      <c r="I35" s="3795"/>
    </row>
    <row r="36" spans="1:9" x14ac:dyDescent="0.25">
      <c r="A36" s="3792" t="s">
        <v>68</v>
      </c>
      <c r="B36" s="3792"/>
      <c r="C36" s="3792"/>
      <c r="D36" s="3792"/>
      <c r="E36" s="3792"/>
      <c r="F36" s="3792"/>
      <c r="G36" s="3792"/>
      <c r="H36" s="3792"/>
      <c r="I36" s="3792"/>
    </row>
    <row r="37" spans="1:9" x14ac:dyDescent="0.25">
      <c r="A37" s="3796" t="s">
        <v>69</v>
      </c>
      <c r="B37" s="3831" t="s">
        <v>70</v>
      </c>
      <c r="C37" s="3796" t="s">
        <v>71</v>
      </c>
      <c r="D37" s="3840" t="s">
        <v>72</v>
      </c>
      <c r="E37" s="3796" t="s">
        <v>73</v>
      </c>
      <c r="F37" s="3840" t="s">
        <v>74</v>
      </c>
      <c r="G37" s="3796" t="s">
        <v>75</v>
      </c>
      <c r="H37" s="3840" t="s">
        <v>76</v>
      </c>
      <c r="I37" s="3796" t="s">
        <v>19</v>
      </c>
    </row>
    <row r="38" spans="1:9" x14ac:dyDescent="0.25">
      <c r="A38" s="3797"/>
      <c r="B38" s="3834" t="s">
        <v>77</v>
      </c>
      <c r="C38" s="3797" t="s">
        <v>78</v>
      </c>
      <c r="D38" s="3830" t="s">
        <v>79</v>
      </c>
      <c r="E38" s="3797" t="s">
        <v>80</v>
      </c>
      <c r="F38" s="3830" t="s">
        <v>81</v>
      </c>
      <c r="G38" s="3797" t="s">
        <v>82</v>
      </c>
      <c r="H38" s="3830" t="s">
        <v>83</v>
      </c>
      <c r="I38" s="3797" t="s">
        <v>84</v>
      </c>
    </row>
    <row r="39" spans="1:9" x14ac:dyDescent="0.25">
      <c r="A39" s="3797"/>
      <c r="B39" s="3835"/>
      <c r="C39" s="3797"/>
      <c r="D39" s="3830"/>
      <c r="E39" s="3797"/>
      <c r="F39" s="3830" t="s">
        <v>85</v>
      </c>
      <c r="G39" s="3797" t="s">
        <v>86</v>
      </c>
      <c r="H39" s="3830"/>
      <c r="I39" s="3797" t="s">
        <v>220</v>
      </c>
    </row>
    <row r="40" spans="1:9" x14ac:dyDescent="0.25">
      <c r="A40" s="3807"/>
      <c r="B40" s="3807"/>
      <c r="C40" s="3804"/>
      <c r="D40" s="3797"/>
      <c r="E40" s="3837"/>
      <c r="F40" s="3838"/>
      <c r="G40" s="3797"/>
      <c r="H40" s="3797"/>
      <c r="I40" s="3836"/>
    </row>
    <row r="41" spans="1:9" x14ac:dyDescent="0.25">
      <c r="A41" s="3799">
        <v>1</v>
      </c>
      <c r="B41" s="3799" t="s">
        <v>88</v>
      </c>
      <c r="C41" s="3841">
        <v>25.1</v>
      </c>
      <c r="D41" s="3799">
        <v>-31845.86</v>
      </c>
      <c r="E41" s="3842">
        <v>172927.73</v>
      </c>
      <c r="F41" s="3798">
        <v>166675.70000000001</v>
      </c>
      <c r="G41" s="3799">
        <v>172927.73</v>
      </c>
      <c r="H41" s="3799">
        <v>-38097.889999999985</v>
      </c>
      <c r="I41" s="3843">
        <v>-38097.889999999985</v>
      </c>
    </row>
    <row r="42" spans="1:9" x14ac:dyDescent="0.25">
      <c r="A42" s="3799">
        <v>2</v>
      </c>
      <c r="B42" s="3799" t="s">
        <v>89</v>
      </c>
      <c r="C42" s="3844">
        <v>154.13460000000001</v>
      </c>
      <c r="D42" s="3799">
        <v>-91777.8</v>
      </c>
      <c r="E42" s="3845">
        <v>301615.76</v>
      </c>
      <c r="F42" s="3798">
        <v>287111.57</v>
      </c>
      <c r="G42" s="3807">
        <v>301615.76</v>
      </c>
      <c r="H42" s="3807">
        <v>-106281.98999999999</v>
      </c>
      <c r="I42" s="3799">
        <v>-106281.98999999999</v>
      </c>
    </row>
    <row r="43" spans="1:9" x14ac:dyDescent="0.25">
      <c r="A43" s="3799"/>
      <c r="B43" s="3799" t="s">
        <v>90</v>
      </c>
      <c r="C43" s="3844"/>
      <c r="D43" s="3799"/>
      <c r="E43" s="3846"/>
      <c r="F43" s="3838"/>
      <c r="G43" s="3807"/>
      <c r="H43" s="3807"/>
      <c r="I43" s="3847"/>
    </row>
    <row r="44" spans="1:9" x14ac:dyDescent="0.25">
      <c r="A44" s="3799">
        <v>3</v>
      </c>
      <c r="B44" s="3799" t="s">
        <v>91</v>
      </c>
      <c r="C44" s="3844">
        <v>49.228999999999999</v>
      </c>
      <c r="D44" s="3799">
        <v>-181400.23</v>
      </c>
      <c r="E44" s="3800">
        <v>821121.22</v>
      </c>
      <c r="F44" s="3798">
        <v>800230.25</v>
      </c>
      <c r="G44" s="3807">
        <v>821121.22</v>
      </c>
      <c r="H44" s="3807">
        <v>-202291.19999999995</v>
      </c>
      <c r="I44" s="3833">
        <v>-202291.19999999995</v>
      </c>
    </row>
    <row r="45" spans="1:9" x14ac:dyDescent="0.25">
      <c r="A45" s="3792" t="s">
        <v>92</v>
      </c>
      <c r="B45" s="3793"/>
      <c r="C45" s="3793"/>
      <c r="D45" s="3793"/>
      <c r="E45" s="3793"/>
      <c r="F45" s="3793"/>
      <c r="G45" s="3793"/>
      <c r="H45" s="3793"/>
      <c r="I45" s="3793"/>
    </row>
    <row r="46" spans="1:9" x14ac:dyDescent="0.25">
      <c r="A46" s="3795" t="s">
        <v>93</v>
      </c>
      <c r="B46" s="3793"/>
      <c r="C46" s="3793"/>
      <c r="D46" s="3793"/>
      <c r="E46" s="3793"/>
      <c r="F46" s="3793"/>
      <c r="G46" s="3793"/>
      <c r="H46" s="3793"/>
      <c r="I46" s="3793"/>
    </row>
    <row r="47" spans="1:9" x14ac:dyDescent="0.25">
      <c r="A47" s="3832" t="s">
        <v>12</v>
      </c>
      <c r="B47" s="3796" t="s">
        <v>94</v>
      </c>
      <c r="C47" s="3840" t="s">
        <v>95</v>
      </c>
      <c r="D47" s="3840"/>
      <c r="E47" s="3840"/>
      <c r="F47" s="3832" t="s">
        <v>187</v>
      </c>
      <c r="G47" s="3840"/>
      <c r="H47" s="3843"/>
      <c r="I47" s="3796" t="s">
        <v>97</v>
      </c>
    </row>
    <row r="48" spans="1:9" x14ac:dyDescent="0.25">
      <c r="A48" s="3835" t="s">
        <v>98</v>
      </c>
      <c r="B48" s="3797" t="s">
        <v>99</v>
      </c>
      <c r="C48" s="3830"/>
      <c r="D48" s="3830"/>
      <c r="E48" s="3830"/>
      <c r="F48" s="3835" t="s">
        <v>188</v>
      </c>
      <c r="G48" s="3830"/>
      <c r="H48" s="3847"/>
      <c r="I48" s="3797" t="s">
        <v>101</v>
      </c>
    </row>
    <row r="49" spans="1:9" x14ac:dyDescent="0.25">
      <c r="A49" s="3835"/>
      <c r="B49" s="3807"/>
      <c r="C49" s="3830"/>
      <c r="D49" s="3830"/>
      <c r="E49" s="3830"/>
      <c r="F49" s="3835" t="s">
        <v>189</v>
      </c>
      <c r="G49" s="3830"/>
      <c r="H49" s="3847"/>
      <c r="I49" s="3797"/>
    </row>
    <row r="50" spans="1:9" x14ac:dyDescent="0.25">
      <c r="A50" s="3848" t="s">
        <v>103</v>
      </c>
      <c r="B50" s="3849"/>
      <c r="C50" s="3850" t="s">
        <v>104</v>
      </c>
      <c r="D50" s="3850"/>
      <c r="E50" s="3850"/>
      <c r="F50" s="3832"/>
      <c r="G50" s="3840"/>
      <c r="H50" s="3843"/>
      <c r="I50" s="3796"/>
    </row>
    <row r="51" spans="1:9" x14ac:dyDescent="0.25">
      <c r="A51" s="3851"/>
      <c r="B51" s="3797"/>
      <c r="C51" s="3830" t="s">
        <v>55</v>
      </c>
      <c r="D51" s="3830"/>
      <c r="E51" s="3830"/>
      <c r="F51" s="3835" t="s">
        <v>69</v>
      </c>
      <c r="G51" s="3818"/>
      <c r="H51" s="3847" t="s">
        <v>69</v>
      </c>
      <c r="I51" s="3797" t="s">
        <v>69</v>
      </c>
    </row>
    <row r="52" spans="1:9" x14ac:dyDescent="0.25">
      <c r="A52" s="3851" t="s">
        <v>105</v>
      </c>
      <c r="B52" s="3852">
        <v>42531</v>
      </c>
      <c r="C52" s="3835" t="s">
        <v>343</v>
      </c>
      <c r="D52" s="3830"/>
      <c r="E52" s="3830"/>
      <c r="F52" s="3835"/>
      <c r="G52" s="3818">
        <v>6.3522039572513842</v>
      </c>
      <c r="H52" s="3847"/>
      <c r="I52" s="3797">
        <v>14800</v>
      </c>
    </row>
    <row r="53" spans="1:9" x14ac:dyDescent="0.25">
      <c r="A53" s="3851" t="s">
        <v>38</v>
      </c>
      <c r="B53" s="3852">
        <v>42502</v>
      </c>
      <c r="C53" s="3830" t="s">
        <v>978</v>
      </c>
      <c r="D53" s="3830"/>
      <c r="E53" s="3830"/>
      <c r="F53" s="3835"/>
      <c r="G53" s="3818">
        <v>4.2232842611270867</v>
      </c>
      <c r="H53" s="3847"/>
      <c r="I53" s="3797">
        <v>9839.83</v>
      </c>
    </row>
    <row r="54" spans="1:9" x14ac:dyDescent="0.25">
      <c r="A54" s="3851" t="s">
        <v>40</v>
      </c>
      <c r="B54" s="3852">
        <v>42704</v>
      </c>
      <c r="C54" s="3830" t="s">
        <v>979</v>
      </c>
      <c r="D54" s="3830"/>
      <c r="E54" s="3830"/>
      <c r="F54" s="3835"/>
      <c r="G54" s="3818">
        <v>3.7953302716854798</v>
      </c>
      <c r="H54" s="3847"/>
      <c r="I54" s="3797">
        <v>8842.74</v>
      </c>
    </row>
    <row r="55" spans="1:9" x14ac:dyDescent="0.25">
      <c r="A55" s="3851" t="s">
        <v>42</v>
      </c>
      <c r="B55" s="3852">
        <v>42674</v>
      </c>
      <c r="C55" s="3830" t="s">
        <v>980</v>
      </c>
      <c r="D55" s="3830"/>
      <c r="E55" s="3830"/>
      <c r="F55" s="3835"/>
      <c r="G55" s="3818">
        <v>2.6402034422078198</v>
      </c>
      <c r="H55" s="3847"/>
      <c r="I55" s="3797">
        <v>6151.41</v>
      </c>
    </row>
    <row r="56" spans="1:9" x14ac:dyDescent="0.25">
      <c r="A56" s="3851"/>
      <c r="B56" s="3797"/>
      <c r="C56" s="3795" t="s">
        <v>111</v>
      </c>
      <c r="D56" s="3795"/>
      <c r="E56" s="3795"/>
      <c r="F56" s="3834"/>
      <c r="G56" s="3853">
        <v>17.01102193227177</v>
      </c>
      <c r="H56" s="3854"/>
      <c r="I56" s="3849">
        <v>39633.979999999996</v>
      </c>
    </row>
    <row r="57" spans="1:9" x14ac:dyDescent="0.25">
      <c r="A57" s="3796"/>
      <c r="B57" s="3796"/>
      <c r="C57" s="3832"/>
      <c r="D57" s="3840"/>
      <c r="E57" s="3843"/>
      <c r="F57" s="3832"/>
      <c r="G57" s="3855"/>
      <c r="H57" s="3856"/>
      <c r="I57" s="3857"/>
    </row>
    <row r="58" spans="1:9" x14ac:dyDescent="0.25">
      <c r="A58" s="3796" t="s">
        <v>46</v>
      </c>
      <c r="B58" s="3857"/>
      <c r="C58" s="3831" t="s">
        <v>113</v>
      </c>
      <c r="D58" s="3840"/>
      <c r="E58" s="3843"/>
      <c r="F58" s="3832"/>
      <c r="G58" s="3840"/>
      <c r="H58" s="3843"/>
      <c r="I58" s="3796"/>
    </row>
    <row r="59" spans="1:9" x14ac:dyDescent="0.25">
      <c r="A59" s="3851" t="s">
        <v>167</v>
      </c>
      <c r="B59" s="3852"/>
      <c r="C59" s="3835"/>
      <c r="D59" s="3830"/>
      <c r="E59" s="3847"/>
      <c r="F59" s="3835"/>
      <c r="G59" s="3818">
        <v>0</v>
      </c>
      <c r="H59" s="3847"/>
      <c r="I59" s="3797"/>
    </row>
    <row r="60" spans="1:9" x14ac:dyDescent="0.25">
      <c r="A60" s="3851"/>
      <c r="B60" s="3852"/>
      <c r="C60" s="3835"/>
      <c r="D60" s="3830"/>
      <c r="E60" s="3847"/>
      <c r="F60" s="3835"/>
      <c r="G60" s="3818"/>
      <c r="H60" s="3847"/>
      <c r="I60" s="3797"/>
    </row>
    <row r="61" spans="1:9" x14ac:dyDescent="0.25">
      <c r="A61" s="3823"/>
      <c r="B61" s="3807" t="s">
        <v>112</v>
      </c>
      <c r="C61" s="3805" t="s">
        <v>111</v>
      </c>
      <c r="D61" s="3804"/>
      <c r="E61" s="3829"/>
      <c r="F61" s="3805" t="s">
        <v>69</v>
      </c>
      <c r="G61" s="3858">
        <v>0</v>
      </c>
      <c r="H61" s="3829"/>
      <c r="I61" s="3802">
        <v>0</v>
      </c>
    </row>
    <row r="62" spans="1:9" x14ac:dyDescent="0.25">
      <c r="A62" s="3793" t="s">
        <v>280</v>
      </c>
      <c r="B62" s="3793"/>
      <c r="C62" s="3793" t="s">
        <v>116</v>
      </c>
      <c r="D62" s="3793"/>
      <c r="E62" s="3793" t="s">
        <v>117</v>
      </c>
      <c r="F62" s="3791"/>
      <c r="G62" s="3791"/>
      <c r="H62" s="3793" t="s">
        <v>118</v>
      </c>
      <c r="I62" s="3793" t="s">
        <v>119</v>
      </c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selection activeCell="M12" sqref="M12"/>
    </sheetView>
  </sheetViews>
  <sheetFormatPr defaultRowHeight="15" x14ac:dyDescent="0.25"/>
  <cols>
    <col min="2" max="2" width="39.5703125" bestFit="1" customWidth="1"/>
    <col min="9" max="9" width="18" bestFit="1" customWidth="1"/>
  </cols>
  <sheetData>
    <row r="1" spans="1:10" x14ac:dyDescent="0.25">
      <c r="A1" s="5452" t="s">
        <v>0</v>
      </c>
      <c r="B1" s="5452"/>
      <c r="C1" s="5452"/>
      <c r="D1" s="5452"/>
      <c r="E1" s="5452"/>
      <c r="F1" s="5452"/>
      <c r="G1" s="5452"/>
      <c r="H1" s="5452"/>
      <c r="I1" s="5358"/>
      <c r="J1" s="5300"/>
    </row>
    <row r="2" spans="1:10" x14ac:dyDescent="0.25">
      <c r="A2" s="5452" t="s">
        <v>1</v>
      </c>
      <c r="B2" s="5452"/>
      <c r="C2" s="5452"/>
      <c r="D2" s="5452"/>
      <c r="E2" s="5452"/>
      <c r="F2" s="5452"/>
      <c r="G2" s="5359"/>
      <c r="H2" s="5359"/>
      <c r="I2" s="5358"/>
      <c r="J2" s="5300"/>
    </row>
    <row r="3" spans="1:10" x14ac:dyDescent="0.25">
      <c r="A3" s="5452" t="s">
        <v>2</v>
      </c>
      <c r="B3" s="5452"/>
      <c r="C3" s="5452"/>
      <c r="D3" s="5452"/>
      <c r="E3" s="5452"/>
      <c r="F3" s="5452"/>
      <c r="G3" s="5452"/>
      <c r="H3" s="5452"/>
      <c r="I3" s="5452"/>
      <c r="J3" s="5300"/>
    </row>
    <row r="4" spans="1:10" x14ac:dyDescent="0.25">
      <c r="A4" s="5452" t="s">
        <v>3</v>
      </c>
      <c r="B4" s="5452"/>
      <c r="C4" s="5452"/>
      <c r="D4" s="5452"/>
      <c r="E4" s="5452"/>
      <c r="F4" s="5452"/>
      <c r="G4" s="5452"/>
      <c r="H4" s="5452"/>
      <c r="I4" s="5452"/>
      <c r="J4" s="5300"/>
    </row>
    <row r="5" spans="1:10" x14ac:dyDescent="0.25">
      <c r="A5" s="5452" t="s">
        <v>4</v>
      </c>
      <c r="B5" s="5452"/>
      <c r="C5" s="5452"/>
      <c r="D5" s="5452"/>
      <c r="E5" s="5452"/>
      <c r="F5" s="5452"/>
      <c r="G5" s="5452"/>
      <c r="H5" s="5452"/>
      <c r="I5" s="5358"/>
      <c r="J5" s="5300"/>
    </row>
    <row r="6" spans="1:10" x14ac:dyDescent="0.25">
      <c r="A6" s="5452" t="s">
        <v>981</v>
      </c>
      <c r="B6" s="5452"/>
      <c r="C6" s="5452"/>
      <c r="D6" s="5358"/>
      <c r="E6" s="5359"/>
      <c r="F6" s="5359"/>
      <c r="G6" s="5358"/>
      <c r="H6" s="5358"/>
      <c r="I6" s="5358"/>
      <c r="J6" s="5300"/>
    </row>
    <row r="7" spans="1:10" x14ac:dyDescent="0.25">
      <c r="A7" s="5443" t="s">
        <v>982</v>
      </c>
      <c r="B7" s="5443"/>
      <c r="C7" s="5443"/>
      <c r="D7" s="5358"/>
      <c r="E7" s="5358"/>
      <c r="F7" s="5358"/>
      <c r="G7" s="5358"/>
      <c r="H7" s="5358"/>
      <c r="I7" s="5358"/>
      <c r="J7" s="5300"/>
    </row>
    <row r="8" spans="1:10" x14ac:dyDescent="0.25">
      <c r="A8" s="5443" t="s">
        <v>983</v>
      </c>
      <c r="B8" s="5443"/>
      <c r="C8" s="5443"/>
      <c r="D8" s="5358"/>
      <c r="E8" s="5358"/>
      <c r="F8" s="5358"/>
      <c r="G8" s="5358"/>
      <c r="H8" s="5358"/>
      <c r="I8" s="5358"/>
      <c r="J8" s="5300"/>
    </row>
    <row r="9" spans="1:10" x14ac:dyDescent="0.25">
      <c r="A9" s="5443" t="s">
        <v>984</v>
      </c>
      <c r="B9" s="5443"/>
      <c r="C9" s="5358"/>
      <c r="D9" s="5358"/>
      <c r="E9" s="5358"/>
      <c r="F9" s="5358"/>
      <c r="G9" s="5358"/>
      <c r="H9" s="5358"/>
      <c r="I9" s="5358"/>
      <c r="J9" s="5300"/>
    </row>
    <row r="10" spans="1:10" x14ac:dyDescent="0.25">
      <c r="A10" s="5452" t="s">
        <v>9</v>
      </c>
      <c r="B10" s="5452"/>
      <c r="C10" s="5452"/>
      <c r="D10" s="5452"/>
      <c r="E10" s="5452"/>
      <c r="F10" s="5452"/>
      <c r="G10" s="5452"/>
      <c r="H10" s="5452"/>
      <c r="I10" s="5358"/>
      <c r="J10" s="5300"/>
    </row>
    <row r="11" spans="1:10" x14ac:dyDescent="0.25">
      <c r="A11" s="5452" t="s">
        <v>10</v>
      </c>
      <c r="B11" s="5452"/>
      <c r="C11" s="5452"/>
      <c r="D11" s="5452"/>
      <c r="E11" s="5452"/>
      <c r="F11" s="5452"/>
      <c r="G11" s="5452"/>
      <c r="H11" s="5452"/>
      <c r="I11" s="5452"/>
      <c r="J11" s="5300"/>
    </row>
    <row r="12" spans="1:10" ht="15.75" thickBot="1" x14ac:dyDescent="0.3">
      <c r="A12" s="5453" t="s">
        <v>11</v>
      </c>
      <c r="B12" s="5453"/>
      <c r="C12" s="5453"/>
      <c r="D12" s="5453"/>
      <c r="E12" s="5453"/>
      <c r="F12" s="5453"/>
      <c r="G12" s="5453"/>
      <c r="H12" s="5358"/>
      <c r="I12" s="5358"/>
      <c r="J12" s="5300"/>
    </row>
    <row r="13" spans="1:10" ht="22.5" x14ac:dyDescent="0.25">
      <c r="A13" s="5361" t="s">
        <v>12</v>
      </c>
      <c r="B13" s="5362" t="s">
        <v>13</v>
      </c>
      <c r="C13" s="5362" t="s">
        <v>14</v>
      </c>
      <c r="D13" s="5362" t="s">
        <v>15</v>
      </c>
      <c r="E13" s="5362" t="s">
        <v>16</v>
      </c>
      <c r="F13" s="5362" t="s">
        <v>17</v>
      </c>
      <c r="G13" s="5362" t="s">
        <v>18</v>
      </c>
      <c r="H13" s="5362" t="s">
        <v>15</v>
      </c>
      <c r="I13" s="5362" t="s">
        <v>19</v>
      </c>
      <c r="J13" s="5300"/>
    </row>
    <row r="14" spans="1:10" ht="22.5" x14ac:dyDescent="0.25">
      <c r="A14" s="5363" t="s">
        <v>20</v>
      </c>
      <c r="B14" s="5364"/>
      <c r="C14" s="5365" t="s">
        <v>985</v>
      </c>
      <c r="D14" s="5365" t="s">
        <v>22</v>
      </c>
      <c r="E14" s="5365" t="s">
        <v>23</v>
      </c>
      <c r="F14" s="5365" t="s">
        <v>23</v>
      </c>
      <c r="G14" s="5365" t="s">
        <v>24</v>
      </c>
      <c r="H14" s="5365" t="s">
        <v>25</v>
      </c>
      <c r="I14" s="5365" t="s">
        <v>129</v>
      </c>
      <c r="J14" s="5300"/>
    </row>
    <row r="15" spans="1:10" ht="33.75" x14ac:dyDescent="0.25">
      <c r="A15" s="5366"/>
      <c r="B15" s="5364"/>
      <c r="C15" s="5365" t="s">
        <v>27</v>
      </c>
      <c r="D15" s="5442" t="s">
        <v>28</v>
      </c>
      <c r="E15" s="5447"/>
      <c r="F15" s="5364"/>
      <c r="G15" s="5365" t="s">
        <v>29</v>
      </c>
      <c r="H15" s="5365" t="s">
        <v>30</v>
      </c>
      <c r="I15" s="5442" t="s">
        <v>131</v>
      </c>
      <c r="J15" s="5443"/>
    </row>
    <row r="16" spans="1:10" ht="23.25" thickBot="1" x14ac:dyDescent="0.3">
      <c r="A16" s="5366"/>
      <c r="B16" s="5364"/>
      <c r="C16" s="5365" t="s">
        <v>986</v>
      </c>
      <c r="D16" s="5365" t="s">
        <v>33</v>
      </c>
      <c r="E16" s="5365" t="s">
        <v>33</v>
      </c>
      <c r="F16" s="5365" t="s">
        <v>33</v>
      </c>
      <c r="G16" s="5365" t="s">
        <v>33</v>
      </c>
      <c r="H16" s="5365" t="s">
        <v>33</v>
      </c>
      <c r="I16" s="5365" t="s">
        <v>34</v>
      </c>
      <c r="J16" s="5300"/>
    </row>
    <row r="17" spans="1:10" ht="15.75" thickBot="1" x14ac:dyDescent="0.3">
      <c r="A17" s="5367">
        <v>1</v>
      </c>
      <c r="B17" s="5368">
        <v>2</v>
      </c>
      <c r="C17" s="5369">
        <v>3</v>
      </c>
      <c r="D17" s="5368">
        <v>4</v>
      </c>
      <c r="E17" s="5369">
        <v>5</v>
      </c>
      <c r="F17" s="5368">
        <v>6</v>
      </c>
      <c r="G17" s="5370">
        <v>7</v>
      </c>
      <c r="H17" s="5368">
        <v>8</v>
      </c>
      <c r="I17" s="5371">
        <v>9</v>
      </c>
      <c r="J17" s="5300"/>
    </row>
    <row r="18" spans="1:10" ht="15.75" thickBot="1" x14ac:dyDescent="0.3">
      <c r="A18" s="5372">
        <v>1</v>
      </c>
      <c r="B18" s="5373" t="s">
        <v>35</v>
      </c>
      <c r="C18" s="5374">
        <v>7.97</v>
      </c>
      <c r="D18" s="5374">
        <v>-28352.32</v>
      </c>
      <c r="E18" s="5372">
        <v>743717.16</v>
      </c>
      <c r="F18" s="5375">
        <v>757766.53</v>
      </c>
      <c r="G18" s="5376">
        <v>743717.16</v>
      </c>
      <c r="H18" s="5374">
        <v>-14302.95</v>
      </c>
      <c r="I18" s="5377">
        <v>-14302.95</v>
      </c>
      <c r="J18" s="5300"/>
    </row>
    <row r="19" spans="1:10" ht="15.75" thickBot="1" x14ac:dyDescent="0.3">
      <c r="A19" s="5378">
        <v>42736</v>
      </c>
      <c r="B19" s="5379" t="s">
        <v>37</v>
      </c>
      <c r="C19" s="5380">
        <v>2.62</v>
      </c>
      <c r="D19" s="5380"/>
      <c r="E19" s="5381">
        <v>245426.66</v>
      </c>
      <c r="F19" s="5382">
        <v>250062.95</v>
      </c>
      <c r="G19" s="5383">
        <v>245426.66</v>
      </c>
      <c r="H19" s="5380"/>
      <c r="I19" s="5380"/>
      <c r="J19" s="5300"/>
    </row>
    <row r="20" spans="1:10" ht="15.75" thickBot="1" x14ac:dyDescent="0.3">
      <c r="A20" s="5384">
        <v>42767</v>
      </c>
      <c r="B20" s="5365" t="s">
        <v>39</v>
      </c>
      <c r="C20" s="5364">
        <v>1.33</v>
      </c>
      <c r="D20" s="5364"/>
      <c r="E20" s="5358">
        <v>126431.92</v>
      </c>
      <c r="F20" s="5385">
        <v>128820.31</v>
      </c>
      <c r="G20" s="5366">
        <v>126431.92</v>
      </c>
      <c r="H20" s="5364"/>
      <c r="I20" s="5364"/>
      <c r="J20" s="5300"/>
    </row>
    <row r="21" spans="1:10" ht="15.75" thickBot="1" x14ac:dyDescent="0.3">
      <c r="A21" s="5386">
        <v>42795</v>
      </c>
      <c r="B21" s="5362" t="s">
        <v>41</v>
      </c>
      <c r="C21" s="5371">
        <v>1.63</v>
      </c>
      <c r="D21" s="5387"/>
      <c r="E21" s="5370">
        <v>150974.57999999999</v>
      </c>
      <c r="F21" s="5388">
        <v>153826.60999999999</v>
      </c>
      <c r="G21" s="5368">
        <v>150974.57999999999</v>
      </c>
      <c r="H21" s="5387"/>
      <c r="I21" s="5371"/>
      <c r="J21" s="5300"/>
    </row>
    <row r="22" spans="1:10" ht="15.75" thickBot="1" x14ac:dyDescent="0.3">
      <c r="A22" s="5386">
        <v>42826</v>
      </c>
      <c r="B22" s="5362" t="s">
        <v>43</v>
      </c>
      <c r="C22" s="5371">
        <v>2.39</v>
      </c>
      <c r="D22" s="5364"/>
      <c r="E22" s="5370">
        <v>220884</v>
      </c>
      <c r="F22" s="5388">
        <v>225056.66</v>
      </c>
      <c r="G22" s="5366">
        <v>220884</v>
      </c>
      <c r="H22" s="5364"/>
      <c r="I22" s="5371"/>
      <c r="J22" s="5300"/>
    </row>
    <row r="23" spans="1:10" ht="15.75" thickBot="1" x14ac:dyDescent="0.3">
      <c r="A23" s="5389" t="s">
        <v>46</v>
      </c>
      <c r="B23" s="5390" t="s">
        <v>136</v>
      </c>
      <c r="C23" s="5377">
        <v>3.15</v>
      </c>
      <c r="D23" s="5377">
        <v>-66264.63</v>
      </c>
      <c r="E23" s="5377">
        <v>293166.48</v>
      </c>
      <c r="F23" s="5391">
        <v>294770.07</v>
      </c>
      <c r="G23" s="5376">
        <v>293166.48</v>
      </c>
      <c r="H23" s="5377">
        <v>-64661.04</v>
      </c>
      <c r="I23" s="5377">
        <v>-64661.04</v>
      </c>
      <c r="J23" s="5300"/>
    </row>
    <row r="24" spans="1:10" ht="15.75" thickBot="1" x14ac:dyDescent="0.3">
      <c r="A24" s="5373" t="s">
        <v>48</v>
      </c>
      <c r="B24" s="5392" t="s">
        <v>47</v>
      </c>
      <c r="C24" s="5374">
        <v>2.98</v>
      </c>
      <c r="D24" s="5392">
        <v>-41868.18</v>
      </c>
      <c r="E24" s="5372">
        <v>278076.71999999997</v>
      </c>
      <c r="F24" s="5375">
        <v>286182.87</v>
      </c>
      <c r="G24" s="5393">
        <v>278076.71999999997</v>
      </c>
      <c r="H24" s="5392">
        <v>-33762.03</v>
      </c>
      <c r="I24" s="5374">
        <v>-33762.03</v>
      </c>
      <c r="J24" s="5300"/>
    </row>
    <row r="25" spans="1:10" ht="15.75" thickBot="1" x14ac:dyDescent="0.3">
      <c r="A25" s="5373" t="s">
        <v>52</v>
      </c>
      <c r="B25" s="5392" t="s">
        <v>179</v>
      </c>
      <c r="C25" s="5374">
        <v>0.92</v>
      </c>
      <c r="D25" s="5374">
        <v>-3536.73</v>
      </c>
      <c r="E25" s="5372">
        <v>0</v>
      </c>
      <c r="F25" s="5375">
        <v>42.65</v>
      </c>
      <c r="G25" s="5393">
        <v>0</v>
      </c>
      <c r="H25" s="5374">
        <v>-3494.08</v>
      </c>
      <c r="I25" s="5374">
        <v>-3494.08</v>
      </c>
      <c r="J25" s="5300"/>
    </row>
    <row r="26" spans="1:10" ht="15.75" thickBot="1" x14ac:dyDescent="0.3">
      <c r="A26" s="5373" t="s">
        <v>57</v>
      </c>
      <c r="B26" s="5392" t="s">
        <v>180</v>
      </c>
      <c r="C26" s="5374">
        <v>1.82</v>
      </c>
      <c r="D26" s="5372">
        <v>-2712.27</v>
      </c>
      <c r="E26" s="5393">
        <v>169832.4</v>
      </c>
      <c r="F26" s="5374">
        <v>174884.94</v>
      </c>
      <c r="G26" s="5374">
        <v>266910.96999999997</v>
      </c>
      <c r="H26" s="5372">
        <v>-94738.3</v>
      </c>
      <c r="I26" s="5393">
        <v>-94738.3</v>
      </c>
      <c r="J26" s="5300"/>
    </row>
    <row r="27" spans="1:10" ht="15.75" thickBot="1" x14ac:dyDescent="0.3">
      <c r="A27" s="5373" t="s">
        <v>181</v>
      </c>
      <c r="B27" s="5392" t="s">
        <v>888</v>
      </c>
      <c r="C27" s="5372">
        <v>0</v>
      </c>
      <c r="D27" s="5393">
        <v>-67957.600000000006</v>
      </c>
      <c r="E27" s="5372">
        <v>0</v>
      </c>
      <c r="F27" s="5393">
        <v>0</v>
      </c>
      <c r="G27" s="5372">
        <v>0</v>
      </c>
      <c r="H27" s="5393">
        <v>-67957.600000000006</v>
      </c>
      <c r="I27" s="5374">
        <v>-67957.600000000006</v>
      </c>
      <c r="J27" s="5300"/>
    </row>
    <row r="28" spans="1:10" ht="15.75" thickBot="1" x14ac:dyDescent="0.3">
      <c r="A28" s="5383"/>
      <c r="B28" s="5379" t="s">
        <v>50</v>
      </c>
      <c r="C28" s="5381">
        <v>0</v>
      </c>
      <c r="D28" s="5383"/>
      <c r="E28" s="5381"/>
      <c r="F28" s="5383"/>
      <c r="G28" s="5381"/>
      <c r="H28" s="5383"/>
      <c r="I28" s="5380"/>
      <c r="J28" s="5300"/>
    </row>
    <row r="29" spans="1:10" ht="15.75" thickBot="1" x14ac:dyDescent="0.3">
      <c r="A29" s="5383"/>
      <c r="B29" s="5379" t="s">
        <v>51</v>
      </c>
      <c r="C29" s="5381">
        <v>0</v>
      </c>
      <c r="D29" s="5383"/>
      <c r="E29" s="5381"/>
      <c r="F29" s="5383"/>
      <c r="G29" s="5381"/>
      <c r="H29" s="5383"/>
      <c r="I29" s="5380"/>
      <c r="J29" s="5300"/>
    </row>
    <row r="30" spans="1:10" x14ac:dyDescent="0.25">
      <c r="A30" s="5358"/>
      <c r="B30" s="5358"/>
      <c r="C30" s="5358"/>
      <c r="D30" s="5358"/>
      <c r="E30" s="5358"/>
      <c r="F30" s="5358"/>
      <c r="G30" s="5358"/>
      <c r="H30" s="5358"/>
      <c r="I30" s="5358"/>
      <c r="J30" s="5300"/>
    </row>
    <row r="31" spans="1:10" x14ac:dyDescent="0.25">
      <c r="A31" s="5452" t="s">
        <v>56</v>
      </c>
      <c r="B31" s="5452"/>
      <c r="C31" s="5452"/>
      <c r="D31" s="5452"/>
      <c r="E31" s="5452"/>
      <c r="F31" s="5452"/>
      <c r="G31" s="5358"/>
      <c r="H31" s="5358"/>
      <c r="I31" s="5358"/>
      <c r="J31" s="5300"/>
    </row>
    <row r="32" spans="1:10" ht="15.75" thickBot="1" x14ac:dyDescent="0.3">
      <c r="A32" s="5359"/>
      <c r="B32" s="5358"/>
      <c r="C32" s="5358"/>
      <c r="D32" s="5394"/>
      <c r="E32" s="5358"/>
      <c r="F32" s="5358"/>
      <c r="G32" s="5358"/>
      <c r="H32" s="5358"/>
      <c r="I32" s="5358"/>
      <c r="J32" s="5300"/>
    </row>
    <row r="33" spans="1:10" ht="15.75" thickBot="1" x14ac:dyDescent="0.3">
      <c r="A33" s="5395" t="s">
        <v>57</v>
      </c>
      <c r="B33" s="5396" t="s">
        <v>58</v>
      </c>
      <c r="C33" s="5397" t="s">
        <v>62</v>
      </c>
      <c r="D33" s="5398" t="s">
        <v>60</v>
      </c>
      <c r="E33" s="5398" t="s">
        <v>478</v>
      </c>
      <c r="F33" s="5456" t="s">
        <v>59</v>
      </c>
      <c r="G33" s="5457"/>
      <c r="H33" s="5456" t="s">
        <v>184</v>
      </c>
      <c r="I33" s="5457"/>
      <c r="J33" s="5300"/>
    </row>
    <row r="34" spans="1:10" ht="34.5" thickBot="1" x14ac:dyDescent="0.3">
      <c r="A34" s="5399"/>
      <c r="B34" s="5385"/>
      <c r="C34" s="5400" t="s">
        <v>64</v>
      </c>
      <c r="D34" s="5379" t="s">
        <v>23</v>
      </c>
      <c r="E34" s="5379" t="s">
        <v>314</v>
      </c>
      <c r="F34" s="5456" t="s">
        <v>30</v>
      </c>
      <c r="G34" s="5457"/>
      <c r="H34" s="5381"/>
      <c r="I34" s="5380"/>
      <c r="J34" s="5300"/>
    </row>
    <row r="35" spans="1:10" ht="15.75" thickBot="1" x14ac:dyDescent="0.3">
      <c r="A35" s="5382"/>
      <c r="B35" s="5401" t="s">
        <v>66</v>
      </c>
      <c r="C35" s="5382">
        <v>7650</v>
      </c>
      <c r="D35" s="5383">
        <v>10950</v>
      </c>
      <c r="E35" s="5380">
        <v>1642.5</v>
      </c>
      <c r="F35" s="5380">
        <v>16957.5</v>
      </c>
      <c r="G35" s="5380"/>
      <c r="H35" s="5381">
        <v>16957.5</v>
      </c>
      <c r="I35" s="5380"/>
      <c r="J35" s="5300"/>
    </row>
    <row r="36" spans="1:10" x14ac:dyDescent="0.25">
      <c r="A36" s="5358"/>
      <c r="B36" s="5358"/>
      <c r="C36" s="5358"/>
      <c r="D36" s="5358"/>
      <c r="E36" s="5358"/>
      <c r="F36" s="5358"/>
      <c r="G36" s="5358"/>
      <c r="H36" s="5358"/>
      <c r="I36" s="5358"/>
      <c r="J36" s="5300"/>
    </row>
    <row r="37" spans="1:10" x14ac:dyDescent="0.25">
      <c r="A37" s="5452" t="s">
        <v>67</v>
      </c>
      <c r="B37" s="5452"/>
      <c r="C37" s="5452"/>
      <c r="D37" s="5452"/>
      <c r="E37" s="5452"/>
      <c r="F37" s="5452"/>
      <c r="G37" s="5452"/>
      <c r="H37" s="5452"/>
      <c r="I37" s="5452"/>
      <c r="J37" s="5452"/>
    </row>
    <row r="38" spans="1:10" ht="15.75" thickBot="1" x14ac:dyDescent="0.3">
      <c r="A38" s="5453" t="s">
        <v>68</v>
      </c>
      <c r="B38" s="5453"/>
      <c r="C38" s="5453"/>
      <c r="D38" s="5453"/>
      <c r="E38" s="5359"/>
      <c r="F38" s="5359"/>
      <c r="G38" s="5359"/>
      <c r="H38" s="5359"/>
      <c r="I38" s="5359"/>
      <c r="J38" s="5300"/>
    </row>
    <row r="39" spans="1:10" ht="22.5" x14ac:dyDescent="0.25">
      <c r="A39" s="5361" t="s">
        <v>69</v>
      </c>
      <c r="B39" s="5402" t="s">
        <v>70</v>
      </c>
      <c r="C39" s="5361" t="s">
        <v>71</v>
      </c>
      <c r="D39" s="5402" t="s">
        <v>72</v>
      </c>
      <c r="E39" s="5361" t="s">
        <v>73</v>
      </c>
      <c r="F39" s="5402" t="s">
        <v>74</v>
      </c>
      <c r="G39" s="5361" t="s">
        <v>75</v>
      </c>
      <c r="H39" s="5402" t="s">
        <v>76</v>
      </c>
      <c r="I39" s="5361" t="s">
        <v>19</v>
      </c>
      <c r="J39" s="5300"/>
    </row>
    <row r="40" spans="1:10" ht="22.5" x14ac:dyDescent="0.25">
      <c r="A40" s="5366"/>
      <c r="B40" s="5360" t="s">
        <v>77</v>
      </c>
      <c r="C40" s="5363" t="s">
        <v>78</v>
      </c>
      <c r="D40" s="5360" t="s">
        <v>79</v>
      </c>
      <c r="E40" s="5363" t="s">
        <v>80</v>
      </c>
      <c r="F40" s="5360" t="s">
        <v>81</v>
      </c>
      <c r="G40" s="5363" t="s">
        <v>82</v>
      </c>
      <c r="H40" s="5360" t="s">
        <v>83</v>
      </c>
      <c r="I40" s="5363" t="s">
        <v>84</v>
      </c>
      <c r="J40" s="5300"/>
    </row>
    <row r="41" spans="1:10" ht="23.25" thickBot="1" x14ac:dyDescent="0.3">
      <c r="A41" s="5366"/>
      <c r="B41" s="5358"/>
      <c r="C41" s="5366"/>
      <c r="D41" s="5358"/>
      <c r="E41" s="5366"/>
      <c r="F41" s="5360" t="s">
        <v>85</v>
      </c>
      <c r="G41" s="5449" t="s">
        <v>86</v>
      </c>
      <c r="H41" s="5451"/>
      <c r="I41" s="5363" t="s">
        <v>220</v>
      </c>
      <c r="J41" s="5300"/>
    </row>
    <row r="42" spans="1:10" ht="15.75" thickBot="1" x14ac:dyDescent="0.3">
      <c r="A42" s="5404"/>
      <c r="B42" s="5371"/>
      <c r="C42" s="5405"/>
      <c r="D42" s="5404"/>
      <c r="E42" s="5370"/>
      <c r="F42" s="5388"/>
      <c r="G42" s="5404"/>
      <c r="H42" s="5371"/>
      <c r="I42" s="5371"/>
      <c r="J42" s="5300"/>
    </row>
    <row r="43" spans="1:10" ht="15.75" thickBot="1" x14ac:dyDescent="0.3">
      <c r="A43" s="5368">
        <v>1</v>
      </c>
      <c r="B43" s="5398" t="s">
        <v>88</v>
      </c>
      <c r="C43" s="5391">
        <v>25.1</v>
      </c>
      <c r="D43" s="5404">
        <v>-173879.65</v>
      </c>
      <c r="E43" s="5406">
        <v>551241.64</v>
      </c>
      <c r="F43" s="5369">
        <v>572126.47</v>
      </c>
      <c r="G43" s="5368">
        <v>551241.64</v>
      </c>
      <c r="H43" s="5387">
        <v>-152994.82</v>
      </c>
      <c r="I43" s="5371">
        <v>-152994.82</v>
      </c>
      <c r="J43" s="5300"/>
    </row>
    <row r="44" spans="1:10" ht="15.75" thickBot="1" x14ac:dyDescent="0.3">
      <c r="A44" s="5383">
        <v>2</v>
      </c>
      <c r="B44" s="5379" t="s">
        <v>159</v>
      </c>
      <c r="C44" s="5372">
        <v>154.13460000000001</v>
      </c>
      <c r="D44" s="5404">
        <v>-480293.63</v>
      </c>
      <c r="E44" s="5407">
        <v>840130.07</v>
      </c>
      <c r="F44" s="5382">
        <v>856235.19</v>
      </c>
      <c r="G44" s="5383">
        <v>840130.07</v>
      </c>
      <c r="H44" s="5380">
        <v>-464188.51</v>
      </c>
      <c r="I44" s="5387">
        <v>-464188.51</v>
      </c>
      <c r="J44" s="5300"/>
    </row>
    <row r="45" spans="1:10" ht="15.75" thickBot="1" x14ac:dyDescent="0.3">
      <c r="A45" s="5383">
        <v>3</v>
      </c>
      <c r="B45" s="5379" t="s">
        <v>91</v>
      </c>
      <c r="C45" s="5372">
        <v>49.228999999999999</v>
      </c>
      <c r="D45" s="5368">
        <v>-853332.09</v>
      </c>
      <c r="E45" s="5381">
        <v>2745862.35</v>
      </c>
      <c r="F45" s="5382">
        <v>2691444.69</v>
      </c>
      <c r="G45" s="5383">
        <v>2745862.4</v>
      </c>
      <c r="H45" s="5380">
        <v>-907749.75</v>
      </c>
      <c r="I45" s="5380">
        <v>-907749.75</v>
      </c>
      <c r="J45" s="5300"/>
    </row>
    <row r="46" spans="1:10" x14ac:dyDescent="0.25">
      <c r="A46" s="5452" t="s">
        <v>92</v>
      </c>
      <c r="B46" s="5452"/>
      <c r="C46" s="5452"/>
      <c r="D46" s="5452"/>
      <c r="E46" s="5452"/>
      <c r="F46" s="5452"/>
      <c r="G46" s="5452"/>
      <c r="H46" s="5452"/>
      <c r="I46" s="5452"/>
      <c r="J46" s="5452"/>
    </row>
    <row r="47" spans="1:10" ht="15.75" thickBot="1" x14ac:dyDescent="0.3">
      <c r="A47" s="5453" t="s">
        <v>93</v>
      </c>
      <c r="B47" s="5453"/>
      <c r="C47" s="5453"/>
      <c r="D47" s="5453"/>
      <c r="E47" s="5453"/>
      <c r="F47" s="5453"/>
      <c r="G47" s="5453"/>
      <c r="H47" s="5453"/>
      <c r="I47" s="5453"/>
      <c r="J47" s="5300"/>
    </row>
    <row r="48" spans="1:10" ht="22.5" customHeight="1" x14ac:dyDescent="0.25">
      <c r="A48" s="5396" t="s">
        <v>12</v>
      </c>
      <c r="B48" s="5361" t="s">
        <v>94</v>
      </c>
      <c r="C48" s="5454" t="s">
        <v>95</v>
      </c>
      <c r="D48" s="5446"/>
      <c r="E48" s="5370"/>
      <c r="F48" s="5454" t="s">
        <v>162</v>
      </c>
      <c r="G48" s="5446"/>
      <c r="H48" s="5455"/>
      <c r="I48" s="5362" t="s">
        <v>97</v>
      </c>
      <c r="J48" s="5300"/>
    </row>
    <row r="49" spans="1:10" ht="22.5" customHeight="1" x14ac:dyDescent="0.25">
      <c r="A49" s="5403" t="s">
        <v>98</v>
      </c>
      <c r="B49" s="5363" t="s">
        <v>99</v>
      </c>
      <c r="C49" s="5358"/>
      <c r="D49" s="5358"/>
      <c r="E49" s="5358"/>
      <c r="F49" s="5442" t="s">
        <v>987</v>
      </c>
      <c r="G49" s="5448"/>
      <c r="H49" s="5447"/>
      <c r="I49" s="5365" t="s">
        <v>101</v>
      </c>
      <c r="J49" s="5300"/>
    </row>
    <row r="50" spans="1:10" ht="15.75" thickBot="1" x14ac:dyDescent="0.3">
      <c r="A50" s="5385"/>
      <c r="B50" s="5383"/>
      <c r="C50" s="5358"/>
      <c r="D50" s="5358"/>
      <c r="E50" s="5358"/>
      <c r="F50" s="5449" t="s">
        <v>988</v>
      </c>
      <c r="G50" s="5450"/>
      <c r="H50" s="5451"/>
      <c r="I50" s="5364"/>
      <c r="J50" s="5300"/>
    </row>
    <row r="51" spans="1:10" x14ac:dyDescent="0.25">
      <c r="A51" s="5408" t="s">
        <v>103</v>
      </c>
      <c r="B51" s="5409"/>
      <c r="C51" s="5444" t="s">
        <v>622</v>
      </c>
      <c r="D51" s="5445"/>
      <c r="E51" s="5445"/>
      <c r="F51" s="5445"/>
      <c r="G51" s="5358"/>
      <c r="H51" s="5358"/>
      <c r="I51" s="5404"/>
      <c r="J51" s="5300"/>
    </row>
    <row r="52" spans="1:10" ht="22.5" customHeight="1" x14ac:dyDescent="0.25">
      <c r="A52" s="5384">
        <v>42736</v>
      </c>
      <c r="B52" s="5410">
        <v>42419</v>
      </c>
      <c r="C52" s="5442" t="s">
        <v>989</v>
      </c>
      <c r="D52" s="5443"/>
      <c r="E52" s="5443"/>
      <c r="F52" s="5443"/>
      <c r="G52" s="5358">
        <v>1.35</v>
      </c>
      <c r="H52" s="5358"/>
      <c r="I52" s="5366">
        <v>10495.85</v>
      </c>
      <c r="J52" s="5300"/>
    </row>
    <row r="53" spans="1:10" ht="22.5" customHeight="1" x14ac:dyDescent="0.25">
      <c r="A53" s="5363" t="s">
        <v>990</v>
      </c>
      <c r="B53" s="5410">
        <v>42418</v>
      </c>
      <c r="C53" s="5442" t="s">
        <v>991</v>
      </c>
      <c r="D53" s="5443"/>
      <c r="E53" s="5443"/>
      <c r="F53" s="5443"/>
      <c r="G53" s="5358">
        <v>0.52</v>
      </c>
      <c r="H53" s="5358"/>
      <c r="I53" s="5366">
        <v>4006.6</v>
      </c>
      <c r="J53" s="5300"/>
    </row>
    <row r="54" spans="1:10" ht="22.5" customHeight="1" x14ac:dyDescent="0.25">
      <c r="A54" s="5384">
        <v>42795</v>
      </c>
      <c r="B54" s="5410">
        <v>42485</v>
      </c>
      <c r="C54" s="5442" t="s">
        <v>992</v>
      </c>
      <c r="D54" s="5443"/>
      <c r="E54" s="5443"/>
      <c r="F54" s="5443"/>
      <c r="G54" s="5358">
        <v>0.15</v>
      </c>
      <c r="H54" s="5358"/>
      <c r="I54" s="5366">
        <v>1155.03</v>
      </c>
      <c r="J54" s="5300"/>
    </row>
    <row r="55" spans="1:10" x14ac:dyDescent="0.25">
      <c r="A55" s="5384">
        <v>42826</v>
      </c>
      <c r="B55" s="5410">
        <v>42531</v>
      </c>
      <c r="C55" s="5442" t="s">
        <v>344</v>
      </c>
      <c r="D55" s="5443"/>
      <c r="E55" s="5358"/>
      <c r="F55" s="5385"/>
      <c r="G55" s="5358">
        <v>2.61</v>
      </c>
      <c r="H55" s="5358"/>
      <c r="I55" s="5366">
        <v>20281</v>
      </c>
      <c r="J55" s="5300"/>
    </row>
    <row r="56" spans="1:10" ht="22.5" customHeight="1" x14ac:dyDescent="0.25">
      <c r="A56" s="5384">
        <v>42856</v>
      </c>
      <c r="B56" s="5410">
        <v>42531</v>
      </c>
      <c r="C56" s="5442" t="s">
        <v>343</v>
      </c>
      <c r="D56" s="5443"/>
      <c r="E56" s="5443"/>
      <c r="F56" s="5443"/>
      <c r="G56" s="5358">
        <v>1.75</v>
      </c>
      <c r="H56" s="5358"/>
      <c r="I56" s="5366">
        <v>13600</v>
      </c>
      <c r="J56" s="5300"/>
    </row>
    <row r="57" spans="1:10" ht="22.5" customHeight="1" x14ac:dyDescent="0.25">
      <c r="A57" s="5384">
        <v>42887</v>
      </c>
      <c r="B57" s="5410">
        <v>42495</v>
      </c>
      <c r="C57" s="5442" t="s">
        <v>993</v>
      </c>
      <c r="D57" s="5443"/>
      <c r="E57" s="5443"/>
      <c r="F57" s="5443"/>
      <c r="G57" s="5358">
        <v>4.2300000000000004</v>
      </c>
      <c r="H57" s="5358"/>
      <c r="I57" s="5366">
        <v>32855.919999999998</v>
      </c>
      <c r="J57" s="5300"/>
    </row>
    <row r="58" spans="1:10" x14ac:dyDescent="0.25">
      <c r="A58" s="5384">
        <v>42917</v>
      </c>
      <c r="B58" s="5410">
        <v>42505</v>
      </c>
      <c r="C58" s="5442" t="s">
        <v>994</v>
      </c>
      <c r="D58" s="5443"/>
      <c r="E58" s="5447"/>
      <c r="F58" s="5385"/>
      <c r="G58" s="5358">
        <v>2.0499999999999998</v>
      </c>
      <c r="H58" s="5358"/>
      <c r="I58" s="5366">
        <v>15957.84</v>
      </c>
      <c r="J58" s="5300"/>
    </row>
    <row r="59" spans="1:10" ht="33.75" customHeight="1" x14ac:dyDescent="0.25">
      <c r="A59" s="5384">
        <v>42948</v>
      </c>
      <c r="B59" s="5410">
        <v>42531</v>
      </c>
      <c r="C59" s="5442" t="s">
        <v>995</v>
      </c>
      <c r="D59" s="5443"/>
      <c r="E59" s="5443"/>
      <c r="F59" s="5443"/>
      <c r="G59" s="5358">
        <v>10.29</v>
      </c>
      <c r="H59" s="5358"/>
      <c r="I59" s="5366">
        <v>80000</v>
      </c>
      <c r="J59" s="5300"/>
    </row>
    <row r="60" spans="1:10" x14ac:dyDescent="0.25">
      <c r="A60" s="5384">
        <v>42979</v>
      </c>
      <c r="B60" s="5410">
        <v>42702</v>
      </c>
      <c r="C60" s="5442" t="s">
        <v>996</v>
      </c>
      <c r="D60" s="5443"/>
      <c r="E60" s="5443"/>
      <c r="F60" s="5443"/>
      <c r="G60" s="5358">
        <v>1.79</v>
      </c>
      <c r="H60" s="5358"/>
      <c r="I60" s="5366">
        <v>13933.55</v>
      </c>
      <c r="J60" s="5300"/>
    </row>
    <row r="61" spans="1:10" ht="22.5" customHeight="1" x14ac:dyDescent="0.25">
      <c r="A61" s="5384">
        <v>43009</v>
      </c>
      <c r="B61" s="5410">
        <v>42702</v>
      </c>
      <c r="C61" s="5442" t="s">
        <v>997</v>
      </c>
      <c r="D61" s="5443"/>
      <c r="E61" s="5443"/>
      <c r="F61" s="5443"/>
      <c r="G61" s="5358">
        <v>1.01</v>
      </c>
      <c r="H61" s="5358"/>
      <c r="I61" s="5366">
        <v>7842.34</v>
      </c>
      <c r="J61" s="5300"/>
    </row>
    <row r="62" spans="1:10" x14ac:dyDescent="0.25">
      <c r="A62" s="5384">
        <v>43040</v>
      </c>
      <c r="B62" s="5410">
        <v>42552</v>
      </c>
      <c r="C62" s="5442" t="s">
        <v>1308</v>
      </c>
      <c r="D62" s="5443"/>
      <c r="E62" s="5358"/>
      <c r="F62" s="5385"/>
      <c r="G62" s="5358">
        <v>4.45</v>
      </c>
      <c r="H62" s="5358"/>
      <c r="I62" s="5366">
        <v>34608.32</v>
      </c>
      <c r="J62" s="5300"/>
    </row>
    <row r="63" spans="1:10" x14ac:dyDescent="0.25">
      <c r="A63" s="5384">
        <v>43070</v>
      </c>
      <c r="B63" s="5410">
        <v>42552</v>
      </c>
      <c r="C63" s="5442" t="s">
        <v>1308</v>
      </c>
      <c r="D63" s="5443"/>
      <c r="E63" s="5358"/>
      <c r="F63" s="5385"/>
      <c r="G63" s="5358">
        <v>4.1399999999999997</v>
      </c>
      <c r="H63" s="5358"/>
      <c r="I63" s="5366">
        <v>32174.52</v>
      </c>
      <c r="J63" s="5300"/>
    </row>
    <row r="64" spans="1:10" ht="15.75" thickBot="1" x14ac:dyDescent="0.3">
      <c r="A64" s="5383"/>
      <c r="B64" s="5380"/>
      <c r="C64" s="5411" t="s">
        <v>111</v>
      </c>
      <c r="D64" s="5372"/>
      <c r="E64" s="5372"/>
      <c r="F64" s="5375"/>
      <c r="G64" s="5359">
        <v>34.32</v>
      </c>
      <c r="H64" s="5372"/>
      <c r="I64" s="5393">
        <v>266910.96999999997</v>
      </c>
      <c r="J64" s="5300"/>
    </row>
    <row r="65" spans="1:10" x14ac:dyDescent="0.25">
      <c r="A65" s="5363" t="s">
        <v>46</v>
      </c>
      <c r="B65" s="5412" t="s">
        <v>112</v>
      </c>
      <c r="C65" s="5444" t="s">
        <v>113</v>
      </c>
      <c r="D65" s="5445"/>
      <c r="E65" s="5358"/>
      <c r="F65" s="5403" t="s">
        <v>114</v>
      </c>
      <c r="G65" s="5370"/>
      <c r="H65" s="5364"/>
      <c r="I65" s="5364"/>
      <c r="J65" s="5300"/>
    </row>
    <row r="66" spans="1:10" x14ac:dyDescent="0.25">
      <c r="A66" s="5384">
        <v>42737</v>
      </c>
      <c r="B66" s="5364"/>
      <c r="C66" s="5358"/>
      <c r="D66" s="5358"/>
      <c r="E66" s="5358"/>
      <c r="F66" s="5385"/>
      <c r="G66" s="5358">
        <v>0</v>
      </c>
      <c r="H66" s="5364"/>
      <c r="I66" s="5364"/>
      <c r="J66" s="5300"/>
    </row>
    <row r="67" spans="1:10" x14ac:dyDescent="0.25">
      <c r="A67" s="5366"/>
      <c r="B67" s="5409"/>
      <c r="C67" s="5358"/>
      <c r="D67" s="5358"/>
      <c r="E67" s="5358"/>
      <c r="F67" s="5385"/>
      <c r="G67" s="5358"/>
      <c r="H67" s="5364"/>
      <c r="I67" s="5364"/>
      <c r="J67" s="5300"/>
    </row>
    <row r="68" spans="1:10" ht="15.75" thickBot="1" x14ac:dyDescent="0.3">
      <c r="A68" s="5383"/>
      <c r="B68" s="5379" t="s">
        <v>112</v>
      </c>
      <c r="C68" s="5411" t="s">
        <v>111</v>
      </c>
      <c r="D68" s="5381"/>
      <c r="E68" s="5381"/>
      <c r="F68" s="5401" t="s">
        <v>69</v>
      </c>
      <c r="G68" s="5372">
        <v>0</v>
      </c>
      <c r="H68" s="5380"/>
      <c r="I68" s="5374">
        <v>0</v>
      </c>
      <c r="J68" s="5300"/>
    </row>
    <row r="69" spans="1:10" ht="22.5" x14ac:dyDescent="0.25">
      <c r="A69" s="5446" t="s">
        <v>115</v>
      </c>
      <c r="B69" s="5446"/>
      <c r="C69" s="5446"/>
      <c r="D69" s="5360" t="s">
        <v>116</v>
      </c>
      <c r="E69" s="5394"/>
      <c r="F69" s="5446" t="s">
        <v>117</v>
      </c>
      <c r="G69" s="5446"/>
      <c r="H69" s="5360" t="s">
        <v>118</v>
      </c>
      <c r="I69" s="5360" t="s">
        <v>119</v>
      </c>
      <c r="J69" s="5300"/>
    </row>
  </sheetData>
  <mergeCells count="43">
    <mergeCell ref="A12:G12"/>
    <mergeCell ref="A1:H1"/>
    <mergeCell ref="A2:F2"/>
    <mergeCell ref="A3:I3"/>
    <mergeCell ref="A4:I4"/>
    <mergeCell ref="A5:H5"/>
    <mergeCell ref="A6:C6"/>
    <mergeCell ref="A7:C7"/>
    <mergeCell ref="A8:C8"/>
    <mergeCell ref="A9:B9"/>
    <mergeCell ref="A10:H10"/>
    <mergeCell ref="A11:I11"/>
    <mergeCell ref="C48:D48"/>
    <mergeCell ref="F48:H48"/>
    <mergeCell ref="D15:E15"/>
    <mergeCell ref="I15:J15"/>
    <mergeCell ref="A31:F31"/>
    <mergeCell ref="F33:G33"/>
    <mergeCell ref="H33:I33"/>
    <mergeCell ref="F34:G34"/>
    <mergeCell ref="A37:J37"/>
    <mergeCell ref="A38:D38"/>
    <mergeCell ref="G41:H41"/>
    <mergeCell ref="A46:J46"/>
    <mergeCell ref="A47:I47"/>
    <mergeCell ref="C60:F60"/>
    <mergeCell ref="F49:H49"/>
    <mergeCell ref="F50:H50"/>
    <mergeCell ref="C51:F51"/>
    <mergeCell ref="C52:F52"/>
    <mergeCell ref="C53:F53"/>
    <mergeCell ref="C54:F54"/>
    <mergeCell ref="C55:D55"/>
    <mergeCell ref="C56:F56"/>
    <mergeCell ref="C57:F57"/>
    <mergeCell ref="C58:E58"/>
    <mergeCell ref="C59:F59"/>
    <mergeCell ref="C61:F61"/>
    <mergeCell ref="C62:D62"/>
    <mergeCell ref="C63:D63"/>
    <mergeCell ref="C65:D65"/>
    <mergeCell ref="A69:C69"/>
    <mergeCell ref="F69:G6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workbookViewId="0">
      <selection activeCell="N34" sqref="N34"/>
    </sheetView>
  </sheetViews>
  <sheetFormatPr defaultRowHeight="15" x14ac:dyDescent="0.25"/>
  <cols>
    <col min="2" max="2" width="29" bestFit="1" customWidth="1"/>
    <col min="9" max="9" width="18.28515625" bestFit="1" customWidth="1"/>
  </cols>
  <sheetData>
    <row r="1" spans="1:9" x14ac:dyDescent="0.25">
      <c r="A1" s="335" t="s">
        <v>0</v>
      </c>
      <c r="B1" s="335"/>
      <c r="C1" s="335"/>
      <c r="D1" s="335"/>
      <c r="E1" s="335"/>
      <c r="F1" s="335"/>
      <c r="G1" s="335"/>
      <c r="H1" s="335"/>
      <c r="I1" s="335"/>
    </row>
    <row r="2" spans="1:9" x14ac:dyDescent="0.25">
      <c r="A2" s="335" t="s">
        <v>1</v>
      </c>
      <c r="B2" s="335"/>
      <c r="C2" s="335"/>
      <c r="D2" s="335"/>
      <c r="E2" s="335"/>
      <c r="F2" s="335"/>
      <c r="G2" s="335"/>
      <c r="H2" s="335"/>
      <c r="I2" s="336"/>
    </row>
    <row r="3" spans="1:9" x14ac:dyDescent="0.25">
      <c r="A3" s="335" t="s">
        <v>2</v>
      </c>
      <c r="B3" s="335"/>
      <c r="C3" s="335"/>
      <c r="D3" s="335"/>
      <c r="E3" s="335"/>
      <c r="F3" s="335"/>
      <c r="G3" s="335"/>
      <c r="H3" s="335"/>
      <c r="I3" s="335"/>
    </row>
    <row r="4" spans="1:9" x14ac:dyDescent="0.25">
      <c r="A4" s="335" t="s">
        <v>3</v>
      </c>
      <c r="B4" s="335"/>
      <c r="C4" s="335"/>
      <c r="D4" s="335"/>
      <c r="E4" s="335"/>
      <c r="F4" s="335"/>
      <c r="G4" s="335"/>
      <c r="H4" s="335"/>
      <c r="I4" s="335"/>
    </row>
    <row r="5" spans="1:9" x14ac:dyDescent="0.25">
      <c r="A5" s="335"/>
      <c r="B5" s="335"/>
      <c r="C5" s="335"/>
      <c r="D5" s="335"/>
      <c r="E5" s="335"/>
      <c r="F5" s="335"/>
      <c r="G5" s="335"/>
      <c r="H5" s="335"/>
      <c r="I5" s="337"/>
    </row>
    <row r="6" spans="1:9" x14ac:dyDescent="0.25">
      <c r="A6" s="335" t="s">
        <v>4</v>
      </c>
      <c r="B6" s="337"/>
      <c r="C6" s="337"/>
      <c r="D6" s="337"/>
      <c r="E6" s="337"/>
      <c r="F6" s="337"/>
      <c r="G6" s="337"/>
      <c r="H6" s="337"/>
      <c r="I6" s="337"/>
    </row>
    <row r="7" spans="1:9" x14ac:dyDescent="0.25">
      <c r="A7" s="335" t="s">
        <v>253</v>
      </c>
      <c r="B7" s="337"/>
      <c r="C7" s="337"/>
      <c r="D7" s="337"/>
      <c r="E7" s="337"/>
      <c r="F7" s="337"/>
      <c r="G7" s="337"/>
      <c r="H7" s="337"/>
      <c r="I7" s="337"/>
    </row>
    <row r="8" spans="1:9" x14ac:dyDescent="0.25">
      <c r="A8" s="337" t="s">
        <v>254</v>
      </c>
      <c r="B8" s="337"/>
      <c r="C8" s="337"/>
      <c r="D8" s="337"/>
      <c r="E8" s="337"/>
      <c r="F8" s="337"/>
      <c r="G8" s="337"/>
      <c r="H8" s="337"/>
      <c r="I8" s="337"/>
    </row>
    <row r="9" spans="1:9" x14ac:dyDescent="0.25">
      <c r="A9" s="337" t="s">
        <v>255</v>
      </c>
      <c r="B9" s="337"/>
      <c r="C9" s="337"/>
      <c r="D9" s="337"/>
      <c r="E9" s="337"/>
      <c r="F9" s="337"/>
      <c r="G9" s="337"/>
      <c r="H9" s="337"/>
      <c r="I9" s="337"/>
    </row>
    <row r="10" spans="1:9" x14ac:dyDescent="0.25">
      <c r="A10" s="337" t="s">
        <v>256</v>
      </c>
      <c r="B10" s="337"/>
      <c r="C10" s="337"/>
      <c r="D10" s="337"/>
      <c r="E10" s="337"/>
      <c r="F10" s="337"/>
      <c r="G10" s="337"/>
      <c r="H10" s="337"/>
      <c r="I10" s="337"/>
    </row>
    <row r="11" spans="1:9" x14ac:dyDescent="0.25">
      <c r="A11" s="335" t="s">
        <v>9</v>
      </c>
      <c r="B11" s="337"/>
      <c r="C11" s="337"/>
      <c r="D11" s="337"/>
      <c r="E11" s="337"/>
      <c r="F11" s="337"/>
      <c r="G11" s="337"/>
      <c r="H11" s="337"/>
      <c r="I11" s="337"/>
    </row>
    <row r="12" spans="1:9" x14ac:dyDescent="0.25">
      <c r="A12" s="335" t="s">
        <v>10</v>
      </c>
      <c r="B12" s="337"/>
      <c r="C12" s="337"/>
      <c r="D12" s="337"/>
      <c r="E12" s="337"/>
      <c r="F12" s="337"/>
      <c r="G12" s="337"/>
      <c r="H12" s="337"/>
      <c r="I12" s="337"/>
    </row>
    <row r="13" spans="1:9" x14ac:dyDescent="0.25">
      <c r="A13" s="338" t="s">
        <v>257</v>
      </c>
      <c r="B13" s="337"/>
      <c r="C13" s="337"/>
      <c r="D13" s="337"/>
      <c r="E13" s="337"/>
      <c r="F13" s="337"/>
      <c r="G13" s="337"/>
      <c r="H13" s="337"/>
      <c r="I13" s="337"/>
    </row>
    <row r="14" spans="1:9" x14ac:dyDescent="0.25">
      <c r="A14" s="339" t="s">
        <v>12</v>
      </c>
      <c r="B14" s="339" t="s">
        <v>13</v>
      </c>
      <c r="C14" s="339" t="s">
        <v>14</v>
      </c>
      <c r="D14" s="339" t="s">
        <v>15</v>
      </c>
      <c r="E14" s="339" t="s">
        <v>16</v>
      </c>
      <c r="F14" s="339" t="s">
        <v>17</v>
      </c>
      <c r="G14" s="339" t="s">
        <v>18</v>
      </c>
      <c r="H14" s="339" t="s">
        <v>15</v>
      </c>
      <c r="I14" s="339" t="s">
        <v>19</v>
      </c>
    </row>
    <row r="15" spans="1:9" x14ac:dyDescent="0.25">
      <c r="A15" s="340" t="s">
        <v>20</v>
      </c>
      <c r="B15" s="340"/>
      <c r="C15" s="340" t="s">
        <v>215</v>
      </c>
      <c r="D15" s="340" t="s">
        <v>22</v>
      </c>
      <c r="E15" s="340" t="s">
        <v>23</v>
      </c>
      <c r="F15" s="340" t="s">
        <v>23</v>
      </c>
      <c r="G15" s="340" t="s">
        <v>24</v>
      </c>
      <c r="H15" s="340" t="s">
        <v>25</v>
      </c>
      <c r="I15" s="340" t="s">
        <v>26</v>
      </c>
    </row>
    <row r="16" spans="1:9" x14ac:dyDescent="0.25">
      <c r="A16" s="340"/>
      <c r="B16" s="340"/>
      <c r="C16" s="340" t="s">
        <v>27</v>
      </c>
      <c r="D16" s="340" t="s">
        <v>28</v>
      </c>
      <c r="E16" s="340"/>
      <c r="F16" s="340"/>
      <c r="G16" s="340" t="s">
        <v>29</v>
      </c>
      <c r="H16" s="340" t="s">
        <v>30</v>
      </c>
      <c r="I16" s="340" t="s">
        <v>31</v>
      </c>
    </row>
    <row r="17" spans="1:9" x14ac:dyDescent="0.25">
      <c r="A17" s="340"/>
      <c r="B17" s="340"/>
      <c r="C17" s="340" t="s">
        <v>258</v>
      </c>
      <c r="D17" s="340" t="s">
        <v>33</v>
      </c>
      <c r="E17" s="340" t="s">
        <v>33</v>
      </c>
      <c r="F17" s="340" t="s">
        <v>33</v>
      </c>
      <c r="G17" s="340" t="s">
        <v>33</v>
      </c>
      <c r="H17" s="340" t="s">
        <v>33</v>
      </c>
      <c r="I17" s="340" t="s">
        <v>34</v>
      </c>
    </row>
    <row r="18" spans="1:9" x14ac:dyDescent="0.25">
      <c r="A18" s="341">
        <v>1</v>
      </c>
      <c r="B18" s="342">
        <v>2</v>
      </c>
      <c r="C18" s="343">
        <v>3</v>
      </c>
      <c r="D18" s="342">
        <v>4</v>
      </c>
      <c r="E18" s="343">
        <v>5</v>
      </c>
      <c r="F18" s="342">
        <v>6</v>
      </c>
      <c r="G18" s="343">
        <v>7</v>
      </c>
      <c r="H18" s="342">
        <v>8</v>
      </c>
      <c r="I18" s="339">
        <v>9</v>
      </c>
    </row>
    <row r="19" spans="1:9" x14ac:dyDescent="0.25">
      <c r="A19" s="344">
        <v>1</v>
      </c>
      <c r="B19" s="345" t="s">
        <v>176</v>
      </c>
      <c r="C19" s="346" t="s">
        <v>69</v>
      </c>
      <c r="D19" s="344"/>
      <c r="E19" s="347" t="s">
        <v>69</v>
      </c>
      <c r="F19" s="345" t="s">
        <v>69</v>
      </c>
      <c r="G19" s="344"/>
      <c r="H19" s="344" t="s">
        <v>69</v>
      </c>
      <c r="I19" s="347" t="s">
        <v>69</v>
      </c>
    </row>
    <row r="20" spans="1:9" x14ac:dyDescent="0.25">
      <c r="A20" s="348"/>
      <c r="B20" s="349" t="s">
        <v>177</v>
      </c>
      <c r="C20" s="350">
        <v>7.56</v>
      </c>
      <c r="D20" s="351">
        <v>-5253.53</v>
      </c>
      <c r="E20" s="351">
        <v>22177.439999999999</v>
      </c>
      <c r="F20" s="351">
        <v>23988.59</v>
      </c>
      <c r="G20" s="352">
        <v>22177.439999999999</v>
      </c>
      <c r="H20" s="352">
        <v>-3442.3799999999974</v>
      </c>
      <c r="I20" s="351">
        <v>-3442.3799999999974</v>
      </c>
    </row>
    <row r="21" spans="1:9" x14ac:dyDescent="0.25">
      <c r="A21" s="340" t="s">
        <v>36</v>
      </c>
      <c r="B21" s="340" t="s">
        <v>233</v>
      </c>
      <c r="C21" s="353"/>
      <c r="D21" s="354"/>
      <c r="E21" s="354"/>
      <c r="F21" s="354"/>
      <c r="G21" s="353"/>
      <c r="H21" s="355"/>
      <c r="I21" s="354"/>
    </row>
    <row r="22" spans="1:9" x14ac:dyDescent="0.25">
      <c r="A22" s="356"/>
      <c r="B22" s="356" t="s">
        <v>234</v>
      </c>
      <c r="C22" s="357">
        <v>2.62</v>
      </c>
      <c r="D22" s="354"/>
      <c r="E22" s="358">
        <v>7540.3296</v>
      </c>
      <c r="F22" s="358">
        <v>8156.1206000000002</v>
      </c>
      <c r="G22" s="353">
        <v>7540.3296</v>
      </c>
      <c r="H22" s="355"/>
      <c r="I22" s="354"/>
    </row>
    <row r="23" spans="1:9" x14ac:dyDescent="0.25">
      <c r="A23" s="359" t="s">
        <v>38</v>
      </c>
      <c r="B23" s="339" t="s">
        <v>259</v>
      </c>
      <c r="C23" s="360">
        <v>1.33</v>
      </c>
      <c r="D23" s="361"/>
      <c r="E23" s="361">
        <v>3991.9391999999998</v>
      </c>
      <c r="F23" s="361">
        <v>4317.9462000000003</v>
      </c>
      <c r="G23" s="362">
        <v>3991.9391999999998</v>
      </c>
      <c r="H23" s="362"/>
      <c r="I23" s="361"/>
    </row>
    <row r="24" spans="1:9" x14ac:dyDescent="0.25">
      <c r="A24" s="356"/>
      <c r="B24" s="356" t="s">
        <v>260</v>
      </c>
      <c r="C24" s="357"/>
      <c r="D24" s="358"/>
      <c r="E24" s="358"/>
      <c r="F24" s="358"/>
      <c r="G24" s="363"/>
      <c r="H24" s="363"/>
      <c r="I24" s="358"/>
    </row>
    <row r="25" spans="1:9" x14ac:dyDescent="0.25">
      <c r="A25" s="359" t="s">
        <v>40</v>
      </c>
      <c r="B25" s="339" t="s">
        <v>41</v>
      </c>
      <c r="C25" s="360">
        <v>1.22</v>
      </c>
      <c r="D25" s="354"/>
      <c r="E25" s="361">
        <v>3548.3903999999998</v>
      </c>
      <c r="F25" s="361">
        <v>3838.1743999999999</v>
      </c>
      <c r="G25" s="353">
        <v>3548.3903999999998</v>
      </c>
      <c r="H25" s="355"/>
      <c r="I25" s="354"/>
    </row>
    <row r="26" spans="1:9" x14ac:dyDescent="0.25">
      <c r="A26" s="359" t="s">
        <v>42</v>
      </c>
      <c r="B26" s="339" t="s">
        <v>43</v>
      </c>
      <c r="C26" s="360">
        <v>2.39</v>
      </c>
      <c r="D26" s="364"/>
      <c r="E26" s="361">
        <v>7096.7807999999995</v>
      </c>
      <c r="F26" s="361">
        <v>7676.3487999999998</v>
      </c>
      <c r="G26" s="362">
        <v>7096.7807999999995</v>
      </c>
      <c r="H26" s="362"/>
      <c r="I26" s="364"/>
    </row>
    <row r="27" spans="1:9" x14ac:dyDescent="0.25">
      <c r="A27" s="365" t="s">
        <v>46</v>
      </c>
      <c r="B27" s="365" t="s">
        <v>47</v>
      </c>
      <c r="C27" s="365">
        <v>2.98</v>
      </c>
      <c r="D27" s="366">
        <v>-2487.12</v>
      </c>
      <c r="E27" s="365">
        <v>9294</v>
      </c>
      <c r="F27" s="365">
        <v>10168</v>
      </c>
      <c r="G27" s="367">
        <v>9294</v>
      </c>
      <c r="H27" s="368">
        <v>-1613.12</v>
      </c>
      <c r="I27" s="366">
        <v>-1613.12</v>
      </c>
    </row>
    <row r="28" spans="1:9" x14ac:dyDescent="0.25">
      <c r="A28" s="345" t="s">
        <v>48</v>
      </c>
      <c r="B28" s="345" t="s">
        <v>217</v>
      </c>
      <c r="C28" s="345"/>
      <c r="D28" s="344"/>
      <c r="E28" s="345"/>
      <c r="F28" s="345"/>
      <c r="G28" s="346"/>
      <c r="H28" s="344"/>
      <c r="I28" s="347"/>
    </row>
    <row r="29" spans="1:9" x14ac:dyDescent="0.25">
      <c r="A29" s="369"/>
      <c r="B29" s="349" t="s">
        <v>218</v>
      </c>
      <c r="C29" s="349">
        <v>1.65</v>
      </c>
      <c r="D29" s="348">
        <v>-30397.41</v>
      </c>
      <c r="E29" s="369">
        <v>4840.4399999999996</v>
      </c>
      <c r="F29" s="349">
        <v>5231.82</v>
      </c>
      <c r="G29" s="335">
        <v>14833.01</v>
      </c>
      <c r="H29" s="348">
        <v>-39998.6</v>
      </c>
      <c r="I29" s="351">
        <v>-39998.6</v>
      </c>
    </row>
    <row r="30" spans="1:9" x14ac:dyDescent="0.25">
      <c r="A30" s="365" t="s">
        <v>52</v>
      </c>
      <c r="B30" s="365" t="s">
        <v>140</v>
      </c>
      <c r="C30" s="367"/>
      <c r="D30" s="368" t="s">
        <v>69</v>
      </c>
      <c r="E30" s="365"/>
      <c r="F30" s="365"/>
      <c r="G30" s="367" t="s">
        <v>141</v>
      </c>
      <c r="H30" s="368" t="s">
        <v>69</v>
      </c>
      <c r="I30" s="370"/>
    </row>
    <row r="31" spans="1:9" x14ac:dyDescent="0.25">
      <c r="A31" s="349"/>
      <c r="B31" s="349" t="s">
        <v>261</v>
      </c>
      <c r="C31" s="371">
        <v>0</v>
      </c>
      <c r="D31" s="372"/>
      <c r="E31" s="356">
        <v>0</v>
      </c>
      <c r="F31" s="356">
        <v>0</v>
      </c>
      <c r="G31" s="371">
        <v>0</v>
      </c>
      <c r="H31" s="372"/>
      <c r="I31" s="370"/>
    </row>
    <row r="32" spans="1:9" x14ac:dyDescent="0.25">
      <c r="A32" s="342"/>
      <c r="B32" s="342" t="s">
        <v>50</v>
      </c>
      <c r="C32" s="343"/>
      <c r="D32" s="341"/>
      <c r="E32" s="342">
        <v>0</v>
      </c>
      <c r="F32" s="342">
        <v>0</v>
      </c>
      <c r="G32" s="343">
        <v>0</v>
      </c>
      <c r="H32" s="341"/>
      <c r="I32" s="364"/>
    </row>
    <row r="33" spans="1:9" x14ac:dyDescent="0.25">
      <c r="A33" s="342"/>
      <c r="B33" s="342" t="s">
        <v>51</v>
      </c>
      <c r="C33" s="343"/>
      <c r="D33" s="341"/>
      <c r="E33" s="342">
        <v>0</v>
      </c>
      <c r="F33" s="342">
        <v>0</v>
      </c>
      <c r="G33" s="343">
        <v>0</v>
      </c>
      <c r="H33" s="341"/>
      <c r="I33" s="358"/>
    </row>
    <row r="34" spans="1:9" x14ac:dyDescent="0.25">
      <c r="A34" s="335" t="s">
        <v>56</v>
      </c>
      <c r="B34" s="337"/>
      <c r="C34" s="337"/>
      <c r="D34" s="334"/>
      <c r="E34" s="337"/>
      <c r="F34" s="337"/>
      <c r="G34" s="337"/>
      <c r="H34" s="337"/>
      <c r="I34" s="337"/>
    </row>
    <row r="35" spans="1:9" x14ac:dyDescent="0.25">
      <c r="A35" s="335"/>
      <c r="B35" s="337"/>
      <c r="C35" s="337"/>
      <c r="D35" s="334"/>
      <c r="E35" s="337"/>
      <c r="F35" s="337"/>
      <c r="G35" s="337"/>
      <c r="H35" s="337"/>
      <c r="I35" s="337"/>
    </row>
    <row r="36" spans="1:9" x14ac:dyDescent="0.25">
      <c r="A36" s="335"/>
      <c r="B36" s="337"/>
      <c r="C36" s="337"/>
      <c r="D36" s="334"/>
      <c r="E36" s="337"/>
      <c r="F36" s="337"/>
      <c r="G36" s="337"/>
      <c r="H36" s="337"/>
      <c r="I36" s="337"/>
    </row>
    <row r="37" spans="1:9" x14ac:dyDescent="0.25">
      <c r="A37" s="338" t="s">
        <v>67</v>
      </c>
      <c r="B37" s="334"/>
      <c r="C37" s="334"/>
      <c r="D37" s="334"/>
      <c r="E37" s="334"/>
      <c r="F37" s="334"/>
      <c r="G37" s="334"/>
      <c r="H37" s="334"/>
      <c r="I37" s="334"/>
    </row>
    <row r="38" spans="1:9" x14ac:dyDescent="0.25">
      <c r="A38" s="335" t="s">
        <v>68</v>
      </c>
      <c r="B38" s="338"/>
      <c r="C38" s="338"/>
      <c r="D38" s="373"/>
      <c r="E38" s="338"/>
      <c r="F38" s="338"/>
      <c r="G38" s="338"/>
      <c r="H38" s="338"/>
      <c r="I38" s="338"/>
    </row>
    <row r="39" spans="1:9" x14ac:dyDescent="0.25">
      <c r="A39" s="339" t="s">
        <v>69</v>
      </c>
      <c r="B39" s="346" t="s">
        <v>70</v>
      </c>
      <c r="C39" s="339" t="s">
        <v>71</v>
      </c>
      <c r="D39" s="374" t="s">
        <v>72</v>
      </c>
      <c r="E39" s="339" t="s">
        <v>73</v>
      </c>
      <c r="F39" s="374" t="s">
        <v>74</v>
      </c>
      <c r="G39" s="375" t="s">
        <v>75</v>
      </c>
      <c r="H39" s="361" t="s">
        <v>15</v>
      </c>
      <c r="I39" s="376" t="s">
        <v>19</v>
      </c>
    </row>
    <row r="40" spans="1:9" x14ac:dyDescent="0.25">
      <c r="A40" s="340"/>
      <c r="B40" s="338" t="s">
        <v>77</v>
      </c>
      <c r="C40" s="340" t="s">
        <v>78</v>
      </c>
      <c r="D40" s="377" t="s">
        <v>79</v>
      </c>
      <c r="E40" s="340" t="s">
        <v>80</v>
      </c>
      <c r="F40" s="377" t="s">
        <v>81</v>
      </c>
      <c r="G40" s="378" t="s">
        <v>82</v>
      </c>
      <c r="H40" s="354" t="s">
        <v>25</v>
      </c>
      <c r="I40" s="379" t="s">
        <v>84</v>
      </c>
    </row>
    <row r="41" spans="1:9" x14ac:dyDescent="0.25">
      <c r="A41" s="340"/>
      <c r="B41" s="377"/>
      <c r="C41" s="340"/>
      <c r="D41" s="377"/>
      <c r="E41" s="340"/>
      <c r="F41" s="377" t="s">
        <v>85</v>
      </c>
      <c r="G41" s="378" t="s">
        <v>86</v>
      </c>
      <c r="H41" s="354" t="s">
        <v>30</v>
      </c>
      <c r="I41" s="379" t="s">
        <v>220</v>
      </c>
    </row>
    <row r="42" spans="1:9" x14ac:dyDescent="0.25">
      <c r="A42" s="339"/>
      <c r="B42" s="339"/>
      <c r="C42" s="346"/>
      <c r="D42" s="339"/>
      <c r="E42" s="374"/>
      <c r="F42" s="339"/>
      <c r="G42" s="374"/>
      <c r="H42" s="339"/>
      <c r="I42" s="376"/>
    </row>
    <row r="43" spans="1:9" x14ac:dyDescent="0.25">
      <c r="A43" s="342">
        <v>1</v>
      </c>
      <c r="B43" s="342" t="s">
        <v>88</v>
      </c>
      <c r="C43" s="367">
        <v>25.1</v>
      </c>
      <c r="D43" s="342">
        <v>-16865.59</v>
      </c>
      <c r="E43" s="380">
        <v>73925.58</v>
      </c>
      <c r="F43" s="342">
        <v>73817.600000000006</v>
      </c>
      <c r="G43" s="380">
        <v>73925.58</v>
      </c>
      <c r="H43" s="342">
        <v>-16973.569999999992</v>
      </c>
      <c r="I43" s="342">
        <v>-16973.569999999992</v>
      </c>
    </row>
    <row r="44" spans="1:9" x14ac:dyDescent="0.25">
      <c r="A44" s="337"/>
      <c r="B44" s="337"/>
      <c r="C44" s="337"/>
      <c r="D44" s="337"/>
      <c r="E44" s="337"/>
      <c r="F44" s="337"/>
      <c r="G44" s="337"/>
      <c r="H44" s="337"/>
      <c r="I44" s="337"/>
    </row>
    <row r="45" spans="1:9" x14ac:dyDescent="0.25">
      <c r="A45" s="337"/>
      <c r="B45" s="337" t="s">
        <v>69</v>
      </c>
      <c r="C45" s="337"/>
      <c r="D45" s="337"/>
      <c r="E45" s="337"/>
      <c r="F45" s="337" t="s">
        <v>69</v>
      </c>
      <c r="G45" s="337"/>
      <c r="H45" s="337"/>
      <c r="I45" s="337"/>
    </row>
    <row r="46" spans="1:9" x14ac:dyDescent="0.25">
      <c r="A46" s="335" t="s">
        <v>204</v>
      </c>
      <c r="B46" s="337"/>
      <c r="C46" s="337"/>
      <c r="D46" s="337"/>
      <c r="E46" s="337"/>
      <c r="F46" s="337"/>
      <c r="G46" s="337"/>
      <c r="H46" s="337"/>
      <c r="I46" s="337"/>
    </row>
    <row r="47" spans="1:9" x14ac:dyDescent="0.25">
      <c r="A47" s="338" t="s">
        <v>205</v>
      </c>
      <c r="B47" s="337"/>
      <c r="C47" s="337"/>
      <c r="D47" s="337"/>
      <c r="E47" s="337"/>
      <c r="F47" s="337"/>
      <c r="G47" s="337"/>
      <c r="H47" s="337"/>
      <c r="I47" s="337"/>
    </row>
    <row r="48" spans="1:9" x14ac:dyDescent="0.25">
      <c r="A48" s="375" t="s">
        <v>12</v>
      </c>
      <c r="B48" s="339" t="s">
        <v>94</v>
      </c>
      <c r="C48" s="374" t="s">
        <v>95</v>
      </c>
      <c r="D48" s="374"/>
      <c r="E48" s="374"/>
      <c r="F48" s="375" t="s">
        <v>206</v>
      </c>
      <c r="G48" s="374"/>
      <c r="H48" s="376"/>
      <c r="I48" s="339" t="s">
        <v>97</v>
      </c>
    </row>
    <row r="49" spans="1:9" x14ac:dyDescent="0.25">
      <c r="A49" s="378" t="s">
        <v>98</v>
      </c>
      <c r="B49" s="340" t="s">
        <v>99</v>
      </c>
      <c r="C49" s="377"/>
      <c r="D49" s="377"/>
      <c r="E49" s="377"/>
      <c r="F49" s="378" t="s">
        <v>207</v>
      </c>
      <c r="G49" s="377"/>
      <c r="H49" s="379"/>
      <c r="I49" s="340" t="s">
        <v>101</v>
      </c>
    </row>
    <row r="50" spans="1:9" x14ac:dyDescent="0.25">
      <c r="A50" s="378"/>
      <c r="B50" s="340"/>
      <c r="C50" s="377"/>
      <c r="D50" s="377"/>
      <c r="E50" s="377"/>
      <c r="F50" s="378" t="s">
        <v>208</v>
      </c>
      <c r="G50" s="377"/>
      <c r="H50" s="379"/>
      <c r="I50" s="340"/>
    </row>
    <row r="51" spans="1:9" x14ac:dyDescent="0.25">
      <c r="A51" s="378"/>
      <c r="B51" s="356"/>
      <c r="C51" s="377"/>
      <c r="D51" s="377"/>
      <c r="E51" s="377"/>
      <c r="F51" s="378" t="s">
        <v>209</v>
      </c>
      <c r="G51" s="377"/>
      <c r="H51" s="379"/>
      <c r="I51" s="340"/>
    </row>
    <row r="52" spans="1:9" x14ac:dyDescent="0.25">
      <c r="A52" s="381" t="s">
        <v>103</v>
      </c>
      <c r="B52" s="369"/>
      <c r="C52" s="346" t="s">
        <v>104</v>
      </c>
      <c r="D52" s="346"/>
      <c r="E52" s="346"/>
      <c r="F52" s="375"/>
      <c r="G52" s="374"/>
      <c r="H52" s="376"/>
      <c r="I52" s="339"/>
    </row>
    <row r="53" spans="1:9" x14ac:dyDescent="0.25">
      <c r="A53" s="382"/>
      <c r="B53" s="369"/>
      <c r="C53" s="377" t="s">
        <v>55</v>
      </c>
      <c r="D53" s="338"/>
      <c r="E53" s="338"/>
      <c r="F53" s="378"/>
      <c r="G53" s="377"/>
      <c r="H53" s="379"/>
      <c r="I53" s="340"/>
    </row>
    <row r="54" spans="1:9" x14ac:dyDescent="0.25">
      <c r="A54" s="383" t="s">
        <v>105</v>
      </c>
      <c r="B54" s="384">
        <v>42029</v>
      </c>
      <c r="C54" s="337" t="s">
        <v>262</v>
      </c>
      <c r="D54" s="377"/>
      <c r="E54" s="377"/>
      <c r="F54" s="378"/>
      <c r="G54" s="353">
        <v>35.97745286648712</v>
      </c>
      <c r="H54" s="379" t="s">
        <v>69</v>
      </c>
      <c r="I54" s="340">
        <v>9350.5400000000009</v>
      </c>
    </row>
    <row r="55" spans="1:9" x14ac:dyDescent="0.25">
      <c r="A55" s="383" t="s">
        <v>38</v>
      </c>
      <c r="B55" s="384">
        <v>42704</v>
      </c>
      <c r="C55" s="337" t="s">
        <v>263</v>
      </c>
      <c r="D55" s="377"/>
      <c r="E55" s="377"/>
      <c r="F55" s="378"/>
      <c r="G55" s="353">
        <v>12.629742208541748</v>
      </c>
      <c r="H55" s="379"/>
      <c r="I55" s="340">
        <v>3282.47</v>
      </c>
    </row>
    <row r="56" spans="1:9" x14ac:dyDescent="0.25">
      <c r="A56" s="383"/>
      <c r="B56" s="384"/>
      <c r="C56" s="337"/>
      <c r="D56" s="377"/>
      <c r="E56" s="377"/>
      <c r="F56" s="378"/>
      <c r="G56" s="353"/>
      <c r="H56" s="379"/>
      <c r="I56" s="340"/>
    </row>
    <row r="57" spans="1:9" x14ac:dyDescent="0.25">
      <c r="A57" s="383" t="s">
        <v>40</v>
      </c>
      <c r="B57" s="384">
        <v>42559</v>
      </c>
      <c r="C57" s="337" t="s">
        <v>223</v>
      </c>
      <c r="D57" s="377"/>
      <c r="E57" s="377"/>
      <c r="F57" s="378"/>
      <c r="G57" s="353">
        <v>8.4647941515967684</v>
      </c>
      <c r="H57" s="379"/>
      <c r="I57" s="340">
        <v>2200</v>
      </c>
    </row>
    <row r="58" spans="1:9" x14ac:dyDescent="0.25">
      <c r="A58" s="383" t="s">
        <v>69</v>
      </c>
      <c r="B58" s="384"/>
      <c r="C58" s="337"/>
      <c r="D58" s="377"/>
      <c r="E58" s="377"/>
      <c r="F58" s="378"/>
      <c r="G58" s="353"/>
      <c r="H58" s="379"/>
      <c r="I58" s="340"/>
    </row>
    <row r="59" spans="1:9" x14ac:dyDescent="0.25">
      <c r="A59" s="383"/>
      <c r="B59" s="340"/>
      <c r="C59" s="338" t="s">
        <v>111</v>
      </c>
      <c r="D59" s="338"/>
      <c r="E59" s="338"/>
      <c r="F59" s="385"/>
      <c r="G59" s="386">
        <v>57.071989226625639</v>
      </c>
      <c r="H59" s="387"/>
      <c r="I59" s="369">
        <v>14833.01</v>
      </c>
    </row>
    <row r="60" spans="1:9" x14ac:dyDescent="0.25">
      <c r="A60" s="339"/>
      <c r="B60" s="339"/>
      <c r="C60" s="375"/>
      <c r="D60" s="374"/>
      <c r="E60" s="376"/>
      <c r="F60" s="375"/>
      <c r="G60" s="374"/>
      <c r="H60" s="376"/>
      <c r="I60" s="339"/>
    </row>
    <row r="61" spans="1:9" x14ac:dyDescent="0.25">
      <c r="A61" s="339"/>
      <c r="B61" s="345" t="s">
        <v>112</v>
      </c>
      <c r="C61" s="344" t="s">
        <v>113</v>
      </c>
      <c r="D61" s="374"/>
      <c r="E61" s="376"/>
      <c r="F61" s="375" t="s">
        <v>114</v>
      </c>
      <c r="G61" s="374"/>
      <c r="H61" s="376"/>
      <c r="I61" s="339">
        <v>0</v>
      </c>
    </row>
    <row r="62" spans="1:9" x14ac:dyDescent="0.25">
      <c r="A62" s="388"/>
      <c r="B62" s="356" t="s">
        <v>112</v>
      </c>
      <c r="C62" s="348" t="s">
        <v>111</v>
      </c>
      <c r="D62" s="389"/>
      <c r="E62" s="390"/>
      <c r="F62" s="348" t="s">
        <v>69</v>
      </c>
      <c r="G62" s="389"/>
      <c r="H62" s="390"/>
      <c r="I62" s="349">
        <v>0</v>
      </c>
    </row>
    <row r="63" spans="1:9" x14ac:dyDescent="0.25">
      <c r="A63" s="337" t="s">
        <v>225</v>
      </c>
      <c r="B63" s="337"/>
      <c r="C63" s="337" t="s">
        <v>69</v>
      </c>
      <c r="D63" s="337" t="s">
        <v>116</v>
      </c>
      <c r="E63" s="337"/>
      <c r="F63" s="337" t="s">
        <v>117</v>
      </c>
      <c r="G63" s="337"/>
      <c r="H63" s="337" t="s">
        <v>118</v>
      </c>
      <c r="I63" s="337" t="s">
        <v>119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workbookViewId="0">
      <selection activeCell="Q21" sqref="Q21"/>
    </sheetView>
  </sheetViews>
  <sheetFormatPr defaultRowHeight="15" x14ac:dyDescent="0.25"/>
  <cols>
    <col min="2" max="2" width="34" bestFit="1" customWidth="1"/>
    <col min="9" max="9" width="18" bestFit="1" customWidth="1"/>
  </cols>
  <sheetData>
    <row r="1" spans="1:9" x14ac:dyDescent="0.25">
      <c r="A1" s="3860" t="s">
        <v>0</v>
      </c>
      <c r="B1" s="3860"/>
      <c r="C1" s="3860"/>
      <c r="D1" s="3860"/>
      <c r="E1" s="3860"/>
      <c r="F1" s="3860"/>
      <c r="G1" s="3860"/>
      <c r="H1" s="3860"/>
      <c r="I1" s="3861"/>
    </row>
    <row r="2" spans="1:9" x14ac:dyDescent="0.25">
      <c r="A2" s="3860" t="s">
        <v>1</v>
      </c>
      <c r="B2" s="3860"/>
      <c r="C2" s="3860"/>
      <c r="D2" s="3860"/>
      <c r="E2" s="3860"/>
      <c r="F2" s="3860"/>
      <c r="G2" s="3860"/>
      <c r="H2" s="3860"/>
      <c r="I2" s="3862"/>
    </row>
    <row r="3" spans="1:9" x14ac:dyDescent="0.25">
      <c r="A3" s="3860" t="s">
        <v>2</v>
      </c>
      <c r="B3" s="3860"/>
      <c r="C3" s="3860"/>
      <c r="D3" s="3860"/>
      <c r="E3" s="3860"/>
      <c r="F3" s="3860"/>
      <c r="G3" s="3860"/>
      <c r="H3" s="3860"/>
      <c r="I3" s="3861"/>
    </row>
    <row r="4" spans="1:9" x14ac:dyDescent="0.25">
      <c r="A4" s="3860" t="s">
        <v>3</v>
      </c>
      <c r="B4" s="3860"/>
      <c r="C4" s="3860"/>
      <c r="D4" s="3860"/>
      <c r="E4" s="3860"/>
      <c r="F4" s="3860"/>
      <c r="G4" s="3860"/>
      <c r="H4" s="3860"/>
      <c r="I4" s="3861"/>
    </row>
    <row r="5" spans="1:9" x14ac:dyDescent="0.25">
      <c r="A5" s="3860"/>
      <c r="B5" s="3860"/>
      <c r="C5" s="3860"/>
      <c r="D5" s="3860"/>
      <c r="E5" s="3860"/>
      <c r="F5" s="3860"/>
      <c r="G5" s="3860"/>
      <c r="H5" s="3860"/>
      <c r="I5" s="3861"/>
    </row>
    <row r="6" spans="1:9" x14ac:dyDescent="0.25">
      <c r="A6" s="3860" t="s">
        <v>4</v>
      </c>
      <c r="B6" s="3861"/>
      <c r="C6" s="3861"/>
      <c r="D6" s="3861"/>
      <c r="E6" s="3861"/>
      <c r="F6" s="3861"/>
      <c r="G6" s="3861"/>
      <c r="H6" s="3861"/>
      <c r="I6" s="3861"/>
    </row>
    <row r="7" spans="1:9" x14ac:dyDescent="0.25">
      <c r="A7" s="3860" t="s">
        <v>998</v>
      </c>
      <c r="B7" s="3861"/>
      <c r="C7" s="3861"/>
      <c r="D7" s="3861"/>
      <c r="E7" s="3860"/>
      <c r="F7" s="3860"/>
      <c r="G7" s="3861"/>
      <c r="H7" s="3861"/>
      <c r="I7" s="3861"/>
    </row>
    <row r="8" spans="1:9" x14ac:dyDescent="0.25">
      <c r="A8" s="3861" t="s">
        <v>999</v>
      </c>
      <c r="B8" s="3861"/>
      <c r="C8" s="3861"/>
      <c r="D8" s="3861"/>
      <c r="E8" s="3861"/>
      <c r="F8" s="3861"/>
      <c r="G8" s="3861"/>
      <c r="H8" s="3861"/>
      <c r="I8" s="3861"/>
    </row>
    <row r="9" spans="1:9" x14ac:dyDescent="0.25">
      <c r="A9" s="3861" t="s">
        <v>1000</v>
      </c>
      <c r="B9" s="3861"/>
      <c r="C9" s="3861"/>
      <c r="D9" s="3861"/>
      <c r="E9" s="3861"/>
      <c r="F9" s="3861"/>
      <c r="G9" s="3861"/>
      <c r="H9" s="3861"/>
      <c r="I9" s="3861"/>
    </row>
    <row r="10" spans="1:9" x14ac:dyDescent="0.25">
      <c r="A10" s="3861" t="s">
        <v>175</v>
      </c>
      <c r="B10" s="3861"/>
      <c r="C10" s="3861"/>
      <c r="D10" s="3861"/>
      <c r="E10" s="3861"/>
      <c r="F10" s="3861"/>
      <c r="G10" s="3861"/>
      <c r="H10" s="3861"/>
      <c r="I10" s="3861"/>
    </row>
    <row r="11" spans="1:9" x14ac:dyDescent="0.25">
      <c r="A11" s="3860" t="s">
        <v>9</v>
      </c>
      <c r="B11" s="3861"/>
      <c r="C11" s="3861"/>
      <c r="D11" s="3861"/>
      <c r="E11" s="3861"/>
      <c r="F11" s="3861"/>
      <c r="G11" s="3861"/>
      <c r="H11" s="3861"/>
      <c r="I11" s="3861"/>
    </row>
    <row r="12" spans="1:9" x14ac:dyDescent="0.25">
      <c r="A12" s="3860" t="s">
        <v>10</v>
      </c>
      <c r="B12" s="3861"/>
      <c r="C12" s="3861"/>
      <c r="D12" s="3861"/>
      <c r="E12" s="3861"/>
      <c r="F12" s="3861"/>
      <c r="G12" s="3861"/>
      <c r="H12" s="3861"/>
      <c r="I12" s="3861"/>
    </row>
    <row r="13" spans="1:9" x14ac:dyDescent="0.25">
      <c r="A13" s="3864" t="s">
        <v>11</v>
      </c>
      <c r="B13" s="3861"/>
      <c r="C13" s="3861"/>
      <c r="D13" s="3861"/>
      <c r="E13" s="3861"/>
      <c r="F13" s="3861"/>
      <c r="G13" s="3861"/>
      <c r="H13" s="3861"/>
      <c r="I13" s="3861"/>
    </row>
    <row r="14" spans="1:9" x14ac:dyDescent="0.25">
      <c r="A14" s="3865" t="s">
        <v>12</v>
      </c>
      <c r="B14" s="3865" t="s">
        <v>13</v>
      </c>
      <c r="C14" s="3865" t="s">
        <v>14</v>
      </c>
      <c r="D14" s="3865" t="s">
        <v>15</v>
      </c>
      <c r="E14" s="3865" t="s">
        <v>16</v>
      </c>
      <c r="F14" s="3865" t="s">
        <v>17</v>
      </c>
      <c r="G14" s="3865" t="s">
        <v>18</v>
      </c>
      <c r="H14" s="3865" t="s">
        <v>15</v>
      </c>
      <c r="I14" s="3865" t="s">
        <v>19</v>
      </c>
    </row>
    <row r="15" spans="1:9" x14ac:dyDescent="0.25">
      <c r="A15" s="3866" t="s">
        <v>20</v>
      </c>
      <c r="B15" s="3866"/>
      <c r="C15" s="3866" t="s">
        <v>215</v>
      </c>
      <c r="D15" s="3866" t="s">
        <v>22</v>
      </c>
      <c r="E15" s="3866" t="s">
        <v>23</v>
      </c>
      <c r="F15" s="3866" t="s">
        <v>23</v>
      </c>
      <c r="G15" s="3866" t="s">
        <v>24</v>
      </c>
      <c r="H15" s="3866" t="s">
        <v>25</v>
      </c>
      <c r="I15" s="3866" t="s">
        <v>129</v>
      </c>
    </row>
    <row r="16" spans="1:9" x14ac:dyDescent="0.25">
      <c r="A16" s="3866"/>
      <c r="B16" s="3866"/>
      <c r="C16" s="3866" t="s">
        <v>27</v>
      </c>
      <c r="D16" s="3866" t="s">
        <v>28</v>
      </c>
      <c r="E16" s="3866"/>
      <c r="F16" s="3866"/>
      <c r="G16" s="3866" t="s">
        <v>29</v>
      </c>
      <c r="H16" s="3866" t="s">
        <v>30</v>
      </c>
      <c r="I16" s="3866" t="s">
        <v>131</v>
      </c>
    </row>
    <row r="17" spans="1:9" x14ac:dyDescent="0.25">
      <c r="A17" s="3866"/>
      <c r="B17" s="3866"/>
      <c r="C17" s="3866" t="s">
        <v>32</v>
      </c>
      <c r="D17" s="3866" t="s">
        <v>33</v>
      </c>
      <c r="E17" s="3866" t="s">
        <v>33</v>
      </c>
      <c r="F17" s="3866" t="s">
        <v>33</v>
      </c>
      <c r="G17" s="3866" t="s">
        <v>33</v>
      </c>
      <c r="H17" s="3866" t="s">
        <v>33</v>
      </c>
      <c r="I17" s="3867" t="s">
        <v>616</v>
      </c>
    </row>
    <row r="18" spans="1:9" x14ac:dyDescent="0.25">
      <c r="A18" s="3868">
        <v>1</v>
      </c>
      <c r="B18" s="3869">
        <v>2</v>
      </c>
      <c r="C18" s="3870">
        <v>3</v>
      </c>
      <c r="D18" s="3869">
        <v>4</v>
      </c>
      <c r="E18" s="3870">
        <v>5</v>
      </c>
      <c r="F18" s="3869">
        <v>6</v>
      </c>
      <c r="G18" s="3868">
        <v>7</v>
      </c>
      <c r="H18" s="3869">
        <v>8</v>
      </c>
      <c r="I18" s="3869">
        <v>9</v>
      </c>
    </row>
    <row r="19" spans="1:9" x14ac:dyDescent="0.25">
      <c r="A19" s="3871">
        <v>1</v>
      </c>
      <c r="B19" s="3872" t="s">
        <v>1001</v>
      </c>
      <c r="C19" s="3872">
        <v>7.97</v>
      </c>
      <c r="D19" s="3873">
        <v>-13054.35</v>
      </c>
      <c r="E19" s="3874">
        <v>106579.14</v>
      </c>
      <c r="F19" s="3875">
        <v>105788.08</v>
      </c>
      <c r="G19" s="3873">
        <v>106579.14</v>
      </c>
      <c r="H19" s="3876">
        <v>-13845.410000000003</v>
      </c>
      <c r="I19" s="3873">
        <v>-13845.410000000003</v>
      </c>
    </row>
    <row r="20" spans="1:9" x14ac:dyDescent="0.25">
      <c r="A20" s="3866" t="s">
        <v>36</v>
      </c>
      <c r="B20" s="3867" t="s">
        <v>37</v>
      </c>
      <c r="C20" s="3867">
        <v>2.62</v>
      </c>
      <c r="D20" s="3877"/>
      <c r="E20" s="3878">
        <v>34957.957919999993</v>
      </c>
      <c r="F20" s="3879">
        <v>34698.490239999999</v>
      </c>
      <c r="G20" s="3877">
        <v>34957.957919999993</v>
      </c>
      <c r="H20" s="3880"/>
      <c r="I20" s="3877"/>
    </row>
    <row r="21" spans="1:9" x14ac:dyDescent="0.25">
      <c r="A21" s="3881" t="s">
        <v>38</v>
      </c>
      <c r="B21" s="3865" t="s">
        <v>39</v>
      </c>
      <c r="C21" s="3865">
        <v>1.33</v>
      </c>
      <c r="D21" s="3882"/>
      <c r="E21" s="3883">
        <v>18118.453799999999</v>
      </c>
      <c r="F21" s="3884">
        <v>17983.973600000001</v>
      </c>
      <c r="G21" s="3885">
        <v>18118.453799999999</v>
      </c>
      <c r="H21" s="3886"/>
      <c r="I21" s="3882"/>
    </row>
    <row r="22" spans="1:9" x14ac:dyDescent="0.25">
      <c r="A22" s="3881" t="s">
        <v>40</v>
      </c>
      <c r="B22" s="3865" t="s">
        <v>41</v>
      </c>
      <c r="C22" s="3865">
        <v>1.63</v>
      </c>
      <c r="D22" s="3882"/>
      <c r="E22" s="3887">
        <v>21315.827999999998</v>
      </c>
      <c r="F22" s="3888">
        <v>21157.616000000002</v>
      </c>
      <c r="G22" s="3887">
        <v>21315.827999999998</v>
      </c>
      <c r="H22" s="3889"/>
      <c r="I22" s="3882"/>
    </row>
    <row r="23" spans="1:9" x14ac:dyDescent="0.25">
      <c r="A23" s="3881" t="s">
        <v>42</v>
      </c>
      <c r="B23" s="3865" t="s">
        <v>43</v>
      </c>
      <c r="C23" s="3865">
        <v>2.39</v>
      </c>
      <c r="D23" s="3882"/>
      <c r="E23" s="3890">
        <v>31973.742000000002</v>
      </c>
      <c r="F23" s="3888">
        <v>31736.423999999999</v>
      </c>
      <c r="G23" s="3887">
        <v>31973.742000000002</v>
      </c>
      <c r="H23" s="3889"/>
      <c r="I23" s="3882"/>
    </row>
    <row r="24" spans="1:9" x14ac:dyDescent="0.25">
      <c r="A24" s="3881" t="s">
        <v>44</v>
      </c>
      <c r="B24" s="3865" t="s">
        <v>510</v>
      </c>
      <c r="C24" s="3865">
        <v>120</v>
      </c>
      <c r="D24" s="3891">
        <v>-1365.34</v>
      </c>
      <c r="E24" s="3863">
        <v>77760</v>
      </c>
      <c r="F24" s="3892">
        <v>77824.88</v>
      </c>
      <c r="G24" s="3885">
        <v>77760</v>
      </c>
      <c r="H24" s="3893">
        <v>-1300.4599999999919</v>
      </c>
      <c r="I24" s="3894">
        <v>-1300.4599999999919</v>
      </c>
    </row>
    <row r="25" spans="1:9" x14ac:dyDescent="0.25">
      <c r="A25" s="3881" t="s">
        <v>249</v>
      </c>
      <c r="B25" s="3865" t="s">
        <v>45</v>
      </c>
      <c r="C25" s="3865">
        <v>1.38E-2</v>
      </c>
      <c r="D25" s="3894"/>
      <c r="E25" s="3890">
        <v>213.15827999999999</v>
      </c>
      <c r="F25" s="3888">
        <v>211.57616000000002</v>
      </c>
      <c r="G25" s="3887">
        <v>213.15827999999999</v>
      </c>
      <c r="H25" s="3889"/>
      <c r="I25" s="3894"/>
    </row>
    <row r="26" spans="1:9" x14ac:dyDescent="0.25">
      <c r="A26" s="3895" t="s">
        <v>46</v>
      </c>
      <c r="B26" s="3871" t="s">
        <v>136</v>
      </c>
      <c r="C26" s="3871">
        <v>3.15</v>
      </c>
      <c r="D26" s="3891">
        <v>-12546.51</v>
      </c>
      <c r="E26" s="3891">
        <v>100118.88</v>
      </c>
      <c r="F26" s="3896">
        <v>99819.79</v>
      </c>
      <c r="G26" s="3891">
        <v>100118.88</v>
      </c>
      <c r="H26" s="3897">
        <v>-12845.600000000006</v>
      </c>
      <c r="I26" s="3891">
        <v>-12845.600000000006</v>
      </c>
    </row>
    <row r="27" spans="1:9" x14ac:dyDescent="0.25">
      <c r="A27" s="3871" t="s">
        <v>48</v>
      </c>
      <c r="B27" s="3872" t="s">
        <v>47</v>
      </c>
      <c r="C27" s="3871">
        <v>2.98</v>
      </c>
      <c r="D27" s="3891">
        <v>-8021.23</v>
      </c>
      <c r="E27" s="3898">
        <v>94713.84</v>
      </c>
      <c r="F27" s="3899">
        <v>95351.35</v>
      </c>
      <c r="G27" s="3891">
        <v>94713.84</v>
      </c>
      <c r="H27" s="3900">
        <v>-7383.7199999999866</v>
      </c>
      <c r="I27" s="3891">
        <v>-7383.7199999999866</v>
      </c>
    </row>
    <row r="28" spans="1:9" x14ac:dyDescent="0.25">
      <c r="A28" s="3895" t="s">
        <v>52</v>
      </c>
      <c r="B28" s="3872" t="s">
        <v>179</v>
      </c>
      <c r="C28" s="3871">
        <v>0.92</v>
      </c>
      <c r="D28" s="3891">
        <v>-90.86</v>
      </c>
      <c r="E28" s="3901">
        <v>0</v>
      </c>
      <c r="F28" s="3896">
        <v>14.57</v>
      </c>
      <c r="G28" s="3891">
        <v>0</v>
      </c>
      <c r="H28" s="3897">
        <v>-76.289999999999992</v>
      </c>
      <c r="I28" s="3891">
        <v>-76.289999999999992</v>
      </c>
    </row>
    <row r="29" spans="1:9" x14ac:dyDescent="0.25">
      <c r="A29" s="3872" t="s">
        <v>57</v>
      </c>
      <c r="B29" s="3872" t="s">
        <v>199</v>
      </c>
      <c r="C29" s="3872">
        <v>1.82</v>
      </c>
      <c r="D29" s="3902">
        <v>65848.100000000006</v>
      </c>
      <c r="E29" s="3872">
        <v>106579.14</v>
      </c>
      <c r="F29" s="3874">
        <v>105788.08</v>
      </c>
      <c r="G29" s="3872">
        <v>103024.70000000001</v>
      </c>
      <c r="H29" s="3902">
        <v>68611.479999999981</v>
      </c>
      <c r="I29" s="3873"/>
    </row>
    <row r="30" spans="1:9" x14ac:dyDescent="0.25">
      <c r="A30" s="3869"/>
      <c r="B30" s="3869" t="s">
        <v>143</v>
      </c>
      <c r="C30" s="3869">
        <v>0</v>
      </c>
      <c r="D30" s="3880"/>
      <c r="E30" s="3869">
        <v>0</v>
      </c>
      <c r="F30" s="3870">
        <v>0</v>
      </c>
      <c r="G30" s="3869">
        <v>0</v>
      </c>
      <c r="H30" s="3880"/>
      <c r="I30" s="3887"/>
    </row>
    <row r="31" spans="1:9" x14ac:dyDescent="0.25">
      <c r="A31" s="3869"/>
      <c r="B31" s="3869" t="s">
        <v>51</v>
      </c>
      <c r="C31" s="3869">
        <v>0</v>
      </c>
      <c r="D31" s="3889"/>
      <c r="E31" s="3869"/>
      <c r="F31" s="3870"/>
      <c r="G31" s="3869"/>
      <c r="H31" s="3889"/>
      <c r="I31" s="3877"/>
    </row>
    <row r="32" spans="1:9" x14ac:dyDescent="0.25">
      <c r="A32" s="3860" t="s">
        <v>56</v>
      </c>
      <c r="B32" s="3861"/>
      <c r="C32" s="3861"/>
      <c r="D32" s="3859"/>
      <c r="E32" s="3861"/>
      <c r="F32" s="3861"/>
      <c r="G32" s="3861"/>
      <c r="H32" s="3861"/>
      <c r="I32" s="3861"/>
    </row>
    <row r="33" spans="1:9" x14ac:dyDescent="0.25">
      <c r="A33" s="3860"/>
      <c r="B33" s="3861"/>
      <c r="C33" s="3861"/>
      <c r="D33" s="3859"/>
      <c r="E33" s="3861"/>
      <c r="F33" s="3861"/>
      <c r="G33" s="3861"/>
      <c r="H33" s="3861"/>
      <c r="I33" s="3861"/>
    </row>
    <row r="34" spans="1:9" x14ac:dyDescent="0.25">
      <c r="A34" s="3903" t="s">
        <v>182</v>
      </c>
      <c r="B34" s="3865"/>
      <c r="C34" s="3882" t="s">
        <v>730</v>
      </c>
      <c r="D34" s="3865" t="s">
        <v>60</v>
      </c>
      <c r="E34" s="3904" t="s">
        <v>760</v>
      </c>
      <c r="F34" s="3882" t="s">
        <v>761</v>
      </c>
      <c r="G34" s="3865"/>
      <c r="H34" s="3884" t="s">
        <v>709</v>
      </c>
      <c r="I34" s="3904"/>
    </row>
    <row r="35" spans="1:9" x14ac:dyDescent="0.25">
      <c r="A35" s="3905"/>
      <c r="B35" s="3866" t="s">
        <v>1002</v>
      </c>
      <c r="C35" s="3877" t="s">
        <v>64</v>
      </c>
      <c r="D35" s="3867" t="s">
        <v>23</v>
      </c>
      <c r="E35" s="3906">
        <v>0.15</v>
      </c>
      <c r="F35" s="3867" t="s">
        <v>30</v>
      </c>
      <c r="G35" s="3867"/>
      <c r="H35" s="3879"/>
      <c r="I35" s="3907"/>
    </row>
    <row r="36" spans="1:9" x14ac:dyDescent="0.25">
      <c r="A36" s="3908"/>
      <c r="B36" s="3867" t="s">
        <v>1003</v>
      </c>
      <c r="C36" s="3877">
        <v>4653</v>
      </c>
      <c r="D36" s="3867">
        <v>7350</v>
      </c>
      <c r="E36" s="3880">
        <v>1102.5</v>
      </c>
      <c r="F36" s="3877">
        <v>10900.5</v>
      </c>
      <c r="G36" s="3877"/>
      <c r="H36" s="3879">
        <v>10900.5</v>
      </c>
      <c r="I36" s="3907"/>
    </row>
    <row r="37" spans="1:9" x14ac:dyDescent="0.25">
      <c r="A37" s="3864" t="s">
        <v>67</v>
      </c>
      <c r="B37" s="3864"/>
      <c r="C37" s="3864"/>
      <c r="D37" s="3909"/>
      <c r="E37" s="3864"/>
      <c r="F37" s="3864"/>
      <c r="G37" s="3864"/>
      <c r="H37" s="3864"/>
      <c r="I37" s="3864"/>
    </row>
    <row r="38" spans="1:9" x14ac:dyDescent="0.25">
      <c r="A38" s="3860" t="s">
        <v>68</v>
      </c>
      <c r="B38" s="3860"/>
      <c r="C38" s="3860"/>
      <c r="D38" s="3860"/>
      <c r="E38" s="3860"/>
      <c r="F38" s="3860"/>
      <c r="G38" s="3860"/>
      <c r="H38" s="3860"/>
      <c r="I38" s="3860"/>
    </row>
    <row r="39" spans="1:9" x14ac:dyDescent="0.25">
      <c r="A39" s="3865" t="s">
        <v>69</v>
      </c>
      <c r="B39" s="3903" t="s">
        <v>70</v>
      </c>
      <c r="C39" s="3865" t="s">
        <v>71</v>
      </c>
      <c r="D39" s="3910" t="s">
        <v>72</v>
      </c>
      <c r="E39" s="3865" t="s">
        <v>73</v>
      </c>
      <c r="F39" s="3910" t="s">
        <v>74</v>
      </c>
      <c r="G39" s="3865" t="s">
        <v>75</v>
      </c>
      <c r="H39" s="3910" t="s">
        <v>76</v>
      </c>
      <c r="I39" s="3865" t="s">
        <v>19</v>
      </c>
    </row>
    <row r="40" spans="1:9" x14ac:dyDescent="0.25">
      <c r="A40" s="3866"/>
      <c r="B40" s="3905" t="s">
        <v>77</v>
      </c>
      <c r="C40" s="3866" t="s">
        <v>78</v>
      </c>
      <c r="D40" s="3911" t="s">
        <v>79</v>
      </c>
      <c r="E40" s="3866" t="s">
        <v>80</v>
      </c>
      <c r="F40" s="3911" t="s">
        <v>81</v>
      </c>
      <c r="G40" s="3866" t="s">
        <v>82</v>
      </c>
      <c r="H40" s="3911" t="s">
        <v>83</v>
      </c>
      <c r="I40" s="3866" t="s">
        <v>84</v>
      </c>
    </row>
    <row r="41" spans="1:9" x14ac:dyDescent="0.25">
      <c r="A41" s="3866"/>
      <c r="B41" s="3912"/>
      <c r="C41" s="3866"/>
      <c r="D41" s="3911"/>
      <c r="E41" s="3866"/>
      <c r="F41" s="3911" t="s">
        <v>85</v>
      </c>
      <c r="G41" s="3866" t="s">
        <v>86</v>
      </c>
      <c r="H41" s="3911"/>
      <c r="I41" s="3866" t="s">
        <v>220</v>
      </c>
    </row>
    <row r="42" spans="1:9" x14ac:dyDescent="0.25">
      <c r="A42" s="3867"/>
      <c r="B42" s="3867"/>
      <c r="C42" s="3874"/>
      <c r="D42" s="3867"/>
      <c r="E42" s="3913"/>
      <c r="F42" s="3908"/>
      <c r="G42" s="3866"/>
      <c r="H42" s="3866"/>
      <c r="I42" s="3907"/>
    </row>
    <row r="43" spans="1:9" x14ac:dyDescent="0.25">
      <c r="A43" s="3869">
        <v>2</v>
      </c>
      <c r="B43" s="3869" t="s">
        <v>88</v>
      </c>
      <c r="C43" s="3899">
        <v>25.1</v>
      </c>
      <c r="D43" s="3865">
        <v>-32231.03</v>
      </c>
      <c r="E43" s="3914">
        <v>230734</v>
      </c>
      <c r="F43" s="3868">
        <v>211706.37</v>
      </c>
      <c r="G43" s="3869">
        <v>230734</v>
      </c>
      <c r="H43" s="3869">
        <v>-51258.66</v>
      </c>
      <c r="I43" s="3904">
        <v>-51258.66</v>
      </c>
    </row>
    <row r="44" spans="1:9" x14ac:dyDescent="0.25">
      <c r="A44" s="3869">
        <v>3</v>
      </c>
      <c r="B44" s="3869" t="s">
        <v>159</v>
      </c>
      <c r="C44" s="3898">
        <v>154.13460000000001</v>
      </c>
      <c r="D44" s="3869">
        <v>-95492.07</v>
      </c>
      <c r="E44" s="3915">
        <v>303855.11</v>
      </c>
      <c r="F44" s="3868">
        <v>293262.08000000002</v>
      </c>
      <c r="G44" s="3867">
        <v>303855.11</v>
      </c>
      <c r="H44" s="3867">
        <v>-106085.09999999998</v>
      </c>
      <c r="I44" s="3869">
        <v>-106085.09999999998</v>
      </c>
    </row>
    <row r="45" spans="1:9" x14ac:dyDescent="0.25">
      <c r="A45" s="3869">
        <v>4</v>
      </c>
      <c r="B45" s="3869" t="s">
        <v>91</v>
      </c>
      <c r="C45" s="3898">
        <v>49.228999999999999</v>
      </c>
      <c r="D45" s="3869">
        <v>-191843.24</v>
      </c>
      <c r="E45" s="3870">
        <v>935250.07</v>
      </c>
      <c r="F45" s="3868">
        <v>930228.25</v>
      </c>
      <c r="G45" s="3867">
        <v>935250.07</v>
      </c>
      <c r="H45" s="3867">
        <v>-196865.05999999994</v>
      </c>
      <c r="I45" s="3916">
        <v>-196865.05999999994</v>
      </c>
    </row>
    <row r="46" spans="1:9" x14ac:dyDescent="0.25">
      <c r="A46" s="3860" t="s">
        <v>92</v>
      </c>
      <c r="B46" s="3861"/>
      <c r="C46" s="3861"/>
      <c r="D46" s="3861"/>
      <c r="E46" s="3861"/>
      <c r="F46" s="3861"/>
      <c r="G46" s="3861"/>
      <c r="H46" s="3861"/>
      <c r="I46" s="3861"/>
    </row>
    <row r="47" spans="1:9" x14ac:dyDescent="0.25">
      <c r="A47" s="3864" t="s">
        <v>93</v>
      </c>
      <c r="B47" s="3861"/>
      <c r="C47" s="3861"/>
      <c r="D47" s="3861"/>
      <c r="E47" s="3861"/>
      <c r="F47" s="3861"/>
      <c r="G47" s="3861"/>
      <c r="H47" s="3861"/>
      <c r="I47" s="3861"/>
    </row>
    <row r="48" spans="1:9" x14ac:dyDescent="0.25">
      <c r="A48" s="3917" t="s">
        <v>12</v>
      </c>
      <c r="B48" s="3865" t="s">
        <v>94</v>
      </c>
      <c r="C48" s="3910" t="s">
        <v>95</v>
      </c>
      <c r="D48" s="3910"/>
      <c r="E48" s="3910"/>
      <c r="F48" s="3917" t="s">
        <v>162</v>
      </c>
      <c r="G48" s="3910"/>
      <c r="H48" s="3904"/>
      <c r="I48" s="3865" t="s">
        <v>97</v>
      </c>
    </row>
    <row r="49" spans="1:9" x14ac:dyDescent="0.25">
      <c r="A49" s="3912" t="s">
        <v>98</v>
      </c>
      <c r="B49" s="3866" t="s">
        <v>99</v>
      </c>
      <c r="C49" s="3911"/>
      <c r="D49" s="3911"/>
      <c r="E49" s="3911"/>
      <c r="F49" s="3912" t="s">
        <v>987</v>
      </c>
      <c r="G49" s="3911"/>
      <c r="H49" s="3918"/>
      <c r="I49" s="3866" t="s">
        <v>101</v>
      </c>
    </row>
    <row r="50" spans="1:9" x14ac:dyDescent="0.25">
      <c r="A50" s="3912"/>
      <c r="B50" s="3867"/>
      <c r="C50" s="3911"/>
      <c r="D50" s="3911"/>
      <c r="E50" s="3911"/>
      <c r="F50" s="3912" t="s">
        <v>376</v>
      </c>
      <c r="G50" s="3911"/>
      <c r="H50" s="3918"/>
      <c r="I50" s="3866"/>
    </row>
    <row r="51" spans="1:9" x14ac:dyDescent="0.25">
      <c r="A51" s="3919" t="s">
        <v>103</v>
      </c>
      <c r="B51" s="3920"/>
      <c r="C51" s="3903" t="s">
        <v>104</v>
      </c>
      <c r="D51" s="3921"/>
      <c r="E51" s="3922"/>
      <c r="F51" s="3910"/>
      <c r="G51" s="3910"/>
      <c r="H51" s="3910"/>
      <c r="I51" s="3865"/>
    </row>
    <row r="52" spans="1:9" x14ac:dyDescent="0.25">
      <c r="A52" s="3923"/>
      <c r="B52" s="3866"/>
      <c r="C52" s="3912" t="s">
        <v>55</v>
      </c>
      <c r="D52" s="3911"/>
      <c r="E52" s="3918"/>
      <c r="F52" s="3911" t="s">
        <v>69</v>
      </c>
      <c r="G52" s="3863"/>
      <c r="H52" s="3911" t="s">
        <v>69</v>
      </c>
      <c r="I52" s="3866" t="s">
        <v>69</v>
      </c>
    </row>
    <row r="53" spans="1:9" x14ac:dyDescent="0.25">
      <c r="A53" s="3923" t="s">
        <v>105</v>
      </c>
      <c r="B53" s="3924">
        <v>42382</v>
      </c>
      <c r="C53" s="3912" t="s">
        <v>1004</v>
      </c>
      <c r="D53" s="3911"/>
      <c r="E53" s="3918"/>
      <c r="F53" s="3911"/>
      <c r="G53" s="3863">
        <v>1.1610513198142065</v>
      </c>
      <c r="H53" s="3911"/>
      <c r="I53" s="3866">
        <v>3074.58</v>
      </c>
    </row>
    <row r="54" spans="1:9" x14ac:dyDescent="0.25">
      <c r="A54" s="3923" t="s">
        <v>990</v>
      </c>
      <c r="B54" s="3924">
        <v>42460</v>
      </c>
      <c r="C54" s="3912" t="s">
        <v>1005</v>
      </c>
      <c r="D54" s="3911"/>
      <c r="E54" s="3918"/>
      <c r="F54" s="3911"/>
      <c r="G54" s="3863">
        <v>20.05211283561799</v>
      </c>
      <c r="H54" s="3911"/>
      <c r="I54" s="3866">
        <v>53100</v>
      </c>
    </row>
    <row r="55" spans="1:9" x14ac:dyDescent="0.25">
      <c r="A55" s="3923"/>
      <c r="B55" s="3924"/>
      <c r="C55" s="3912" t="s">
        <v>1006</v>
      </c>
      <c r="D55" s="3911"/>
      <c r="E55" s="3918"/>
      <c r="F55" s="3911"/>
      <c r="G55" s="3863"/>
      <c r="H55" s="3911"/>
      <c r="I55" s="3866"/>
    </row>
    <row r="56" spans="1:9" x14ac:dyDescent="0.25">
      <c r="A56" s="3923" t="s">
        <v>40</v>
      </c>
      <c r="B56" s="3924">
        <v>42500</v>
      </c>
      <c r="C56" s="3912" t="s">
        <v>1007</v>
      </c>
      <c r="D56" s="3911"/>
      <c r="E56" s="3918"/>
      <c r="F56" s="3911"/>
      <c r="G56" s="3863">
        <v>7.5525848721725017</v>
      </c>
      <c r="H56" s="3911"/>
      <c r="I56" s="3866">
        <v>20000</v>
      </c>
    </row>
    <row r="57" spans="1:9" x14ac:dyDescent="0.25">
      <c r="A57" s="3923"/>
      <c r="B57" s="3924"/>
      <c r="C57" s="3912" t="s">
        <v>399</v>
      </c>
      <c r="D57" s="3911"/>
      <c r="E57" s="3918"/>
      <c r="F57" s="3911"/>
      <c r="G57" s="3863">
        <v>0</v>
      </c>
      <c r="H57" s="3911"/>
      <c r="I57" s="3866"/>
    </row>
    <row r="58" spans="1:9" x14ac:dyDescent="0.25">
      <c r="A58" s="3923" t="s">
        <v>42</v>
      </c>
      <c r="B58" s="3924">
        <v>42418</v>
      </c>
      <c r="C58" s="3925" t="s">
        <v>1008</v>
      </c>
      <c r="D58" s="3926"/>
      <c r="E58" s="3927"/>
      <c r="F58" s="3911"/>
      <c r="G58" s="3863">
        <v>2.1441448585778482</v>
      </c>
      <c r="H58" s="3911"/>
      <c r="I58" s="3866">
        <v>5677.91</v>
      </c>
    </row>
    <row r="59" spans="1:9" x14ac:dyDescent="0.25">
      <c r="A59" s="3923" t="s">
        <v>44</v>
      </c>
      <c r="B59" s="3924">
        <v>42531</v>
      </c>
      <c r="C59" s="3925" t="s">
        <v>344</v>
      </c>
      <c r="D59" s="3926"/>
      <c r="E59" s="3927"/>
      <c r="F59" s="3911"/>
      <c r="G59" s="3863">
        <v>0.53094671651372682</v>
      </c>
      <c r="H59" s="3911"/>
      <c r="I59" s="3866">
        <v>1406</v>
      </c>
    </row>
    <row r="60" spans="1:9" x14ac:dyDescent="0.25">
      <c r="A60" s="3923" t="s">
        <v>249</v>
      </c>
      <c r="B60" s="3924">
        <v>42531</v>
      </c>
      <c r="C60" s="3925" t="s">
        <v>343</v>
      </c>
      <c r="D60" s="3926"/>
      <c r="E60" s="3927"/>
      <c r="F60" s="3911"/>
      <c r="G60" s="3863">
        <v>3.3986631924776254</v>
      </c>
      <c r="H60" s="3911"/>
      <c r="I60" s="3866">
        <v>9000</v>
      </c>
    </row>
    <row r="61" spans="1:9" x14ac:dyDescent="0.25">
      <c r="A61" s="3923" t="s">
        <v>346</v>
      </c>
      <c r="B61" s="3924">
        <v>42576</v>
      </c>
      <c r="C61" s="3912" t="s">
        <v>1009</v>
      </c>
      <c r="D61" s="3926"/>
      <c r="E61" s="3927"/>
      <c r="F61" s="3911"/>
      <c r="G61" s="3863">
        <v>0.64196971413466264</v>
      </c>
      <c r="H61" s="3911"/>
      <c r="I61" s="3866">
        <v>1700</v>
      </c>
    </row>
    <row r="62" spans="1:9" x14ac:dyDescent="0.25">
      <c r="A62" s="3923" t="s">
        <v>348</v>
      </c>
      <c r="B62" s="3924">
        <v>42418</v>
      </c>
      <c r="C62" s="3912" t="s">
        <v>1010</v>
      </c>
      <c r="D62" s="3926"/>
      <c r="E62" s="3927"/>
      <c r="F62" s="3911"/>
      <c r="G62" s="3863">
        <v>0.51214455647445345</v>
      </c>
      <c r="H62" s="3911"/>
      <c r="I62" s="3866">
        <v>1356.21</v>
      </c>
    </row>
    <row r="63" spans="1:9" x14ac:dyDescent="0.25">
      <c r="A63" s="3923" t="s">
        <v>403</v>
      </c>
      <c r="B63" s="3924">
        <v>42598</v>
      </c>
      <c r="C63" s="3912" t="s">
        <v>1011</v>
      </c>
      <c r="D63" s="3926"/>
      <c r="E63" s="3927"/>
      <c r="F63" s="3911"/>
      <c r="G63" s="3863">
        <v>2.9115214682224995</v>
      </c>
      <c r="H63" s="3911"/>
      <c r="I63" s="3866">
        <v>7710</v>
      </c>
    </row>
    <row r="64" spans="1:9" x14ac:dyDescent="0.25">
      <c r="A64" s="3923"/>
      <c r="B64" s="3866"/>
      <c r="C64" s="3875" t="s">
        <v>111</v>
      </c>
      <c r="D64" s="3874"/>
      <c r="E64" s="3928"/>
      <c r="F64" s="3864"/>
      <c r="G64" s="3929">
        <v>38.905139534005514</v>
      </c>
      <c r="H64" s="3864"/>
      <c r="I64" s="3872">
        <v>103024.70000000001</v>
      </c>
    </row>
    <row r="65" spans="1:9" x14ac:dyDescent="0.25">
      <c r="A65" s="3865"/>
      <c r="B65" s="3865"/>
      <c r="C65" s="3917"/>
      <c r="D65" s="3910"/>
      <c r="E65" s="3904"/>
      <c r="F65" s="3917"/>
      <c r="G65" s="3910"/>
      <c r="H65" s="3904"/>
      <c r="I65" s="3859"/>
    </row>
    <row r="66" spans="1:9" x14ac:dyDescent="0.25">
      <c r="A66" s="3865" t="s">
        <v>46</v>
      </c>
      <c r="B66" s="3930" t="s">
        <v>112</v>
      </c>
      <c r="C66" s="3903" t="s">
        <v>113</v>
      </c>
      <c r="D66" s="3910"/>
      <c r="E66" s="3910"/>
      <c r="F66" s="3917" t="s">
        <v>114</v>
      </c>
      <c r="G66" s="3883"/>
      <c r="H66" s="3904"/>
      <c r="I66" s="3904"/>
    </row>
    <row r="67" spans="1:9" x14ac:dyDescent="0.25">
      <c r="A67" s="3923" t="s">
        <v>167</v>
      </c>
      <c r="B67" s="3924"/>
      <c r="C67" s="3912"/>
      <c r="D67" s="3911"/>
      <c r="E67" s="3918"/>
      <c r="F67" s="3911"/>
      <c r="G67" s="3863">
        <v>0</v>
      </c>
      <c r="H67" s="3911"/>
      <c r="I67" s="3866"/>
    </row>
    <row r="68" spans="1:9" x14ac:dyDescent="0.25">
      <c r="A68" s="3923" t="s">
        <v>224</v>
      </c>
      <c r="B68" s="3924"/>
      <c r="C68" s="3912"/>
      <c r="D68" s="3911"/>
      <c r="E68" s="3911"/>
      <c r="F68" s="3912"/>
      <c r="G68" s="3863"/>
      <c r="H68" s="3918"/>
      <c r="I68" s="3918"/>
    </row>
    <row r="69" spans="1:9" x14ac:dyDescent="0.25">
      <c r="A69" s="3931"/>
      <c r="B69" s="3867" t="s">
        <v>112</v>
      </c>
      <c r="C69" s="3908" t="s">
        <v>111</v>
      </c>
      <c r="D69" s="3913"/>
      <c r="E69" s="3913"/>
      <c r="F69" s="3908" t="s">
        <v>69</v>
      </c>
      <c r="G69" s="3902">
        <v>0</v>
      </c>
      <c r="H69" s="3928"/>
      <c r="I69" s="3928">
        <v>0</v>
      </c>
    </row>
    <row r="70" spans="1:9" x14ac:dyDescent="0.25">
      <c r="A70" s="3861" t="s">
        <v>1012</v>
      </c>
      <c r="B70" s="3861"/>
      <c r="C70" s="3861" t="s">
        <v>69</v>
      </c>
      <c r="D70" s="3861" t="s">
        <v>116</v>
      </c>
      <c r="E70" s="3861"/>
      <c r="F70" s="3861" t="s">
        <v>117</v>
      </c>
      <c r="G70" s="3859"/>
      <c r="H70" s="3861" t="s">
        <v>118</v>
      </c>
      <c r="I70" s="3861" t="s">
        <v>119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workbookViewId="0">
      <selection activeCell="Q20" sqref="Q20"/>
    </sheetView>
  </sheetViews>
  <sheetFormatPr defaultRowHeight="15" x14ac:dyDescent="0.25"/>
  <cols>
    <col min="2" max="2" width="39.5703125" bestFit="1" customWidth="1"/>
    <col min="9" max="9" width="18.28515625" bestFit="1" customWidth="1"/>
  </cols>
  <sheetData>
    <row r="1" spans="1:9" x14ac:dyDescent="0.25">
      <c r="A1" s="3933" t="s">
        <v>0</v>
      </c>
      <c r="B1" s="3933"/>
      <c r="C1" s="3933"/>
      <c r="D1" s="3933"/>
      <c r="E1" s="3933"/>
      <c r="F1" s="3933"/>
      <c r="G1" s="3933"/>
      <c r="H1" s="3933"/>
      <c r="I1" s="3934"/>
    </row>
    <row r="2" spans="1:9" x14ac:dyDescent="0.25">
      <c r="A2" s="3933" t="s">
        <v>1</v>
      </c>
      <c r="B2" s="3933"/>
      <c r="C2" s="3933"/>
      <c r="D2" s="3933"/>
      <c r="E2" s="3933"/>
      <c r="F2" s="3933"/>
      <c r="G2" s="3933"/>
      <c r="H2" s="3933"/>
      <c r="I2" s="3935"/>
    </row>
    <row r="3" spans="1:9" x14ac:dyDescent="0.25">
      <c r="A3" s="3933" t="s">
        <v>2</v>
      </c>
      <c r="B3" s="3933"/>
      <c r="C3" s="3933"/>
      <c r="D3" s="3933"/>
      <c r="E3" s="3933"/>
      <c r="F3" s="3933"/>
      <c r="G3" s="3933"/>
      <c r="H3" s="3933"/>
      <c r="I3" s="3934"/>
    </row>
    <row r="4" spans="1:9" x14ac:dyDescent="0.25">
      <c r="A4" s="3933" t="s">
        <v>3</v>
      </c>
      <c r="B4" s="3933"/>
      <c r="C4" s="3933"/>
      <c r="D4" s="3933"/>
      <c r="E4" s="3933"/>
      <c r="F4" s="3933"/>
      <c r="G4" s="3933"/>
      <c r="H4" s="3933"/>
      <c r="I4" s="3934"/>
    </row>
    <row r="5" spans="1:9" x14ac:dyDescent="0.25">
      <c r="A5" s="3933" t="s">
        <v>4</v>
      </c>
      <c r="B5" s="3934"/>
      <c r="C5" s="3934"/>
      <c r="D5" s="3934"/>
      <c r="E5" s="3934"/>
      <c r="F5" s="3934"/>
      <c r="G5" s="3934"/>
      <c r="H5" s="3934"/>
      <c r="I5" s="3934"/>
    </row>
    <row r="6" spans="1:9" x14ac:dyDescent="0.25">
      <c r="A6" s="3933" t="s">
        <v>1013</v>
      </c>
      <c r="B6" s="3933"/>
      <c r="C6" s="3933"/>
      <c r="D6" s="3934"/>
      <c r="E6" s="3933"/>
      <c r="F6" s="3933"/>
      <c r="G6" s="3934"/>
      <c r="H6" s="3934"/>
      <c r="I6" s="3934"/>
    </row>
    <row r="7" spans="1:9" x14ac:dyDescent="0.25">
      <c r="A7" s="3934" t="s">
        <v>1014</v>
      </c>
      <c r="B7" s="3934"/>
      <c r="C7" s="3934"/>
      <c r="D7" s="3934"/>
      <c r="E7" s="3934"/>
      <c r="F7" s="3934"/>
      <c r="G7" s="3934"/>
      <c r="H7" s="3934"/>
      <c r="I7" s="3934"/>
    </row>
    <row r="8" spans="1:9" x14ac:dyDescent="0.25">
      <c r="A8" s="3934" t="s">
        <v>1015</v>
      </c>
      <c r="B8" s="3934"/>
      <c r="C8" s="3934"/>
      <c r="D8" s="3934"/>
      <c r="E8" s="3934"/>
      <c r="F8" s="3934"/>
      <c r="G8" s="3934"/>
      <c r="H8" s="3934"/>
      <c r="I8" s="3934"/>
    </row>
    <row r="9" spans="1:9" x14ac:dyDescent="0.25">
      <c r="A9" s="3934" t="s">
        <v>1016</v>
      </c>
      <c r="B9" s="3934"/>
      <c r="C9" s="3934"/>
      <c r="D9" s="3934"/>
      <c r="E9" s="3934"/>
      <c r="F9" s="3934"/>
      <c r="G9" s="3934"/>
      <c r="H9" s="3934"/>
      <c r="I9" s="3934"/>
    </row>
    <row r="10" spans="1:9" x14ac:dyDescent="0.25">
      <c r="A10" s="3933" t="s">
        <v>9</v>
      </c>
      <c r="B10" s="3934"/>
      <c r="C10" s="3934"/>
      <c r="D10" s="3934"/>
      <c r="E10" s="3934"/>
      <c r="F10" s="3934"/>
      <c r="G10" s="3934"/>
      <c r="H10" s="3934"/>
      <c r="I10" s="3934"/>
    </row>
    <row r="11" spans="1:9" x14ac:dyDescent="0.25">
      <c r="A11" s="3933" t="s">
        <v>10</v>
      </c>
      <c r="B11" s="3934"/>
      <c r="C11" s="3934"/>
      <c r="D11" s="3934"/>
      <c r="E11" s="3934"/>
      <c r="F11" s="3934"/>
      <c r="G11" s="3934"/>
      <c r="H11" s="3934"/>
      <c r="I11" s="3934"/>
    </row>
    <row r="12" spans="1:9" x14ac:dyDescent="0.25">
      <c r="A12" s="3936" t="s">
        <v>11</v>
      </c>
      <c r="B12" s="3934"/>
      <c r="C12" s="3934"/>
      <c r="D12" s="3934"/>
      <c r="E12" s="3934"/>
      <c r="F12" s="3934"/>
      <c r="G12" s="3934"/>
      <c r="H12" s="3934"/>
      <c r="I12" s="3934"/>
    </row>
    <row r="13" spans="1:9" x14ac:dyDescent="0.25">
      <c r="A13" s="3937" t="s">
        <v>12</v>
      </c>
      <c r="B13" s="3937" t="s">
        <v>13</v>
      </c>
      <c r="C13" s="3937" t="s">
        <v>14</v>
      </c>
      <c r="D13" s="3937" t="s">
        <v>15</v>
      </c>
      <c r="E13" s="3937" t="s">
        <v>16</v>
      </c>
      <c r="F13" s="3937" t="s">
        <v>17</v>
      </c>
      <c r="G13" s="3937" t="s">
        <v>18</v>
      </c>
      <c r="H13" s="3937" t="s">
        <v>15</v>
      </c>
      <c r="I13" s="3937" t="s">
        <v>19</v>
      </c>
    </row>
    <row r="14" spans="1:9" x14ac:dyDescent="0.25">
      <c r="A14" s="3938" t="s">
        <v>20</v>
      </c>
      <c r="B14" s="3938"/>
      <c r="C14" s="3938" t="s">
        <v>215</v>
      </c>
      <c r="D14" s="3938" t="s">
        <v>22</v>
      </c>
      <c r="E14" s="3938" t="s">
        <v>23</v>
      </c>
      <c r="F14" s="3938" t="s">
        <v>23</v>
      </c>
      <c r="G14" s="3938" t="s">
        <v>24</v>
      </c>
      <c r="H14" s="3938" t="s">
        <v>25</v>
      </c>
      <c r="I14" s="3938" t="s">
        <v>26</v>
      </c>
    </row>
    <row r="15" spans="1:9" x14ac:dyDescent="0.25">
      <c r="A15" s="3938"/>
      <c r="B15" s="3938"/>
      <c r="C15" s="3938" t="s">
        <v>27</v>
      </c>
      <c r="D15" s="3938" t="s">
        <v>28</v>
      </c>
      <c r="E15" s="3938"/>
      <c r="F15" s="3938"/>
      <c r="G15" s="3938" t="s">
        <v>29</v>
      </c>
      <c r="H15" s="3938" t="s">
        <v>30</v>
      </c>
      <c r="I15" s="3938" t="s">
        <v>31</v>
      </c>
    </row>
    <row r="16" spans="1:9" x14ac:dyDescent="0.25">
      <c r="A16" s="3938"/>
      <c r="B16" s="3938"/>
      <c r="C16" s="3938" t="s">
        <v>32</v>
      </c>
      <c r="D16" s="3938" t="s">
        <v>33</v>
      </c>
      <c r="E16" s="3938" t="s">
        <v>33</v>
      </c>
      <c r="F16" s="3938" t="s">
        <v>33</v>
      </c>
      <c r="G16" s="3938" t="s">
        <v>33</v>
      </c>
      <c r="H16" s="3938" t="s">
        <v>33</v>
      </c>
      <c r="I16" s="3938" t="s">
        <v>34</v>
      </c>
    </row>
    <row r="17" spans="1:9" x14ac:dyDescent="0.25">
      <c r="A17" s="3939">
        <v>1</v>
      </c>
      <c r="B17" s="3940">
        <v>2</v>
      </c>
      <c r="C17" s="3941">
        <v>3</v>
      </c>
      <c r="D17" s="3940">
        <v>4</v>
      </c>
      <c r="E17" s="3941">
        <v>5</v>
      </c>
      <c r="F17" s="3940">
        <v>6</v>
      </c>
      <c r="G17" s="3939">
        <v>7</v>
      </c>
      <c r="H17" s="3940">
        <v>8</v>
      </c>
      <c r="I17" s="3940">
        <v>9</v>
      </c>
    </row>
    <row r="18" spans="1:9" x14ac:dyDescent="0.25">
      <c r="A18" s="3942">
        <v>1</v>
      </c>
      <c r="B18" s="3943" t="s">
        <v>327</v>
      </c>
      <c r="C18" s="3943">
        <v>7.97</v>
      </c>
      <c r="D18" s="3944">
        <v>5983.23</v>
      </c>
      <c r="E18" s="3942">
        <v>730652.04</v>
      </c>
      <c r="F18" s="3945">
        <v>715988.31</v>
      </c>
      <c r="G18" s="3946">
        <v>730652.04</v>
      </c>
      <c r="H18" s="3944">
        <v>-8680.5</v>
      </c>
      <c r="I18" s="3946">
        <v>-8680.5</v>
      </c>
    </row>
    <row r="19" spans="1:9" x14ac:dyDescent="0.25">
      <c r="A19" s="3938" t="s">
        <v>36</v>
      </c>
      <c r="B19" s="3947" t="s">
        <v>37</v>
      </c>
      <c r="C19" s="3947">
        <v>2.62</v>
      </c>
      <c r="D19" s="3948"/>
      <c r="E19" s="3949">
        <v>241115.17319999999</v>
      </c>
      <c r="F19" s="3950">
        <v>236276.14230000001</v>
      </c>
      <c r="G19" s="3951">
        <v>241115.17319999999</v>
      </c>
      <c r="H19" s="3948"/>
      <c r="I19" s="3951"/>
    </row>
    <row r="20" spans="1:9" x14ac:dyDescent="0.25">
      <c r="A20" s="3952" t="s">
        <v>38</v>
      </c>
      <c r="B20" s="3937" t="s">
        <v>39</v>
      </c>
      <c r="C20" s="3937">
        <v>1.33</v>
      </c>
      <c r="D20" s="3953"/>
      <c r="E20" s="3954">
        <v>124210.8468</v>
      </c>
      <c r="F20" s="3955">
        <v>121718.01270000002</v>
      </c>
      <c r="G20" s="3956">
        <v>124210.8468</v>
      </c>
      <c r="H20" s="3953"/>
      <c r="I20" s="3957"/>
    </row>
    <row r="21" spans="1:9" x14ac:dyDescent="0.25">
      <c r="A21" s="3952" t="s">
        <v>40</v>
      </c>
      <c r="B21" s="3937" t="s">
        <v>41</v>
      </c>
      <c r="C21" s="3937">
        <v>1.63</v>
      </c>
      <c r="D21" s="3958"/>
      <c r="E21" s="3954">
        <v>148322.36412000001</v>
      </c>
      <c r="F21" s="3955">
        <v>145345.62693000003</v>
      </c>
      <c r="G21" s="3953">
        <v>148322.36412000001</v>
      </c>
      <c r="H21" s="3958"/>
      <c r="I21" s="3957"/>
    </row>
    <row r="22" spans="1:9" x14ac:dyDescent="0.25">
      <c r="A22" s="3952" t="s">
        <v>42</v>
      </c>
      <c r="B22" s="3937" t="s">
        <v>43</v>
      </c>
      <c r="C22" s="3937">
        <v>2.39</v>
      </c>
      <c r="D22" s="3959"/>
      <c r="E22" s="3954">
        <v>217003.65588000001</v>
      </c>
      <c r="F22" s="3955">
        <v>212648.52807</v>
      </c>
      <c r="G22" s="3956">
        <v>217003.65588000001</v>
      </c>
      <c r="H22" s="3959"/>
      <c r="I22" s="3957"/>
    </row>
    <row r="23" spans="1:9" x14ac:dyDescent="0.25">
      <c r="A23" s="3960" t="s">
        <v>46</v>
      </c>
      <c r="B23" s="3961" t="s">
        <v>136</v>
      </c>
      <c r="C23" s="3961">
        <v>3.15</v>
      </c>
      <c r="D23" s="3962">
        <v>-30349.759999999998</v>
      </c>
      <c r="E23" s="3963">
        <v>288780.84000000003</v>
      </c>
      <c r="F23" s="3964">
        <v>281805.3</v>
      </c>
      <c r="G23" s="3963">
        <v>288780.84000000003</v>
      </c>
      <c r="H23" s="3962">
        <v>-37325.300000000047</v>
      </c>
      <c r="I23" s="3963">
        <v>-37325.300000000047</v>
      </c>
    </row>
    <row r="24" spans="1:9" x14ac:dyDescent="0.25">
      <c r="A24" s="3961" t="s">
        <v>48</v>
      </c>
      <c r="B24" s="3943" t="s">
        <v>47</v>
      </c>
      <c r="C24" s="3961">
        <v>2.98</v>
      </c>
      <c r="D24" s="3965">
        <v>-24816.06</v>
      </c>
      <c r="E24" s="3966">
        <v>273192.36</v>
      </c>
      <c r="F24" s="3967">
        <v>267213.88</v>
      </c>
      <c r="G24" s="3963">
        <v>273192.36</v>
      </c>
      <c r="H24" s="3965">
        <v>-30794.539999999979</v>
      </c>
      <c r="I24" s="3963">
        <v>-30794.539999999979</v>
      </c>
    </row>
    <row r="25" spans="1:9" x14ac:dyDescent="0.25">
      <c r="A25" s="3960" t="s">
        <v>52</v>
      </c>
      <c r="B25" s="3943" t="s">
        <v>179</v>
      </c>
      <c r="C25" s="3961">
        <v>0.92</v>
      </c>
      <c r="D25" s="3962">
        <v>-438.77</v>
      </c>
      <c r="E25" s="3968">
        <v>84340.92</v>
      </c>
      <c r="F25" s="3964">
        <v>82321.509999999995</v>
      </c>
      <c r="G25" s="3963">
        <v>84340.92</v>
      </c>
      <c r="H25" s="3962">
        <v>-2458.1800000000076</v>
      </c>
      <c r="I25" s="3963">
        <v>-2458.1800000000076</v>
      </c>
    </row>
    <row r="26" spans="1:9" x14ac:dyDescent="0.25">
      <c r="A26" s="3969" t="s">
        <v>57</v>
      </c>
      <c r="B26" s="3943" t="s">
        <v>180</v>
      </c>
      <c r="C26" s="3943">
        <v>1.82</v>
      </c>
      <c r="D26" s="3970">
        <v>134919.57</v>
      </c>
      <c r="E26" s="3943">
        <v>166848.6</v>
      </c>
      <c r="F26" s="3943">
        <v>248138.07</v>
      </c>
      <c r="G26" s="3945">
        <v>384904.5</v>
      </c>
      <c r="H26" s="3970">
        <v>-1846.859999999986</v>
      </c>
      <c r="I26" s="3946">
        <v>-1846.859999999986</v>
      </c>
    </row>
    <row r="27" spans="1:9" x14ac:dyDescent="0.25">
      <c r="A27" s="3961"/>
      <c r="B27" s="3940" t="s">
        <v>50</v>
      </c>
      <c r="C27" s="3943"/>
      <c r="D27" s="3963"/>
      <c r="E27" s="3943">
        <v>0</v>
      </c>
      <c r="F27" s="3943">
        <v>163138.07</v>
      </c>
      <c r="G27" s="3945"/>
      <c r="H27" s="3963"/>
      <c r="I27" s="3971"/>
    </row>
    <row r="28" spans="1:9" x14ac:dyDescent="0.25">
      <c r="A28" s="3961"/>
      <c r="B28" s="3940" t="s">
        <v>51</v>
      </c>
      <c r="C28" s="3943"/>
      <c r="D28" s="3963"/>
      <c r="E28" s="3943"/>
      <c r="F28" s="3942">
        <v>0</v>
      </c>
      <c r="G28" s="3945"/>
      <c r="H28" s="3963"/>
      <c r="I28" s="3971"/>
    </row>
    <row r="29" spans="1:9" x14ac:dyDescent="0.25">
      <c r="A29" s="3943"/>
      <c r="B29" s="3961" t="s">
        <v>1017</v>
      </c>
      <c r="C29" s="3942"/>
      <c r="D29" s="3946"/>
      <c r="E29" s="3942"/>
      <c r="F29" s="3961">
        <v>85000</v>
      </c>
      <c r="G29" s="3945"/>
      <c r="H29" s="3946"/>
      <c r="I29" s="3972"/>
    </row>
    <row r="30" spans="1:9" x14ac:dyDescent="0.25">
      <c r="A30" s="3943" t="s">
        <v>181</v>
      </c>
      <c r="B30" s="3943" t="s">
        <v>1018</v>
      </c>
      <c r="C30" s="3942">
        <v>0</v>
      </c>
      <c r="D30" s="3946">
        <v>353103.76</v>
      </c>
      <c r="E30" s="3942">
        <v>0</v>
      </c>
      <c r="F30" s="3943">
        <v>-85000</v>
      </c>
      <c r="G30" s="3945">
        <v>68000</v>
      </c>
      <c r="H30" s="3946">
        <v>200103.76</v>
      </c>
      <c r="I30" s="3946"/>
    </row>
    <row r="31" spans="1:9" x14ac:dyDescent="0.25">
      <c r="A31" s="3940"/>
      <c r="B31" s="3940" t="s">
        <v>50</v>
      </c>
      <c r="C31" s="3941">
        <v>0</v>
      </c>
      <c r="D31" s="3951"/>
      <c r="E31" s="3941">
        <v>0</v>
      </c>
      <c r="F31" s="3940">
        <v>0</v>
      </c>
      <c r="G31" s="3939">
        <v>0</v>
      </c>
      <c r="H31" s="3951"/>
      <c r="I31" s="3953"/>
    </row>
    <row r="32" spans="1:9" x14ac:dyDescent="0.25">
      <c r="A32" s="3940"/>
      <c r="B32" s="3961" t="s">
        <v>1019</v>
      </c>
      <c r="C32" s="3941">
        <v>0</v>
      </c>
      <c r="D32" s="3951"/>
      <c r="E32" s="3941"/>
      <c r="F32" s="3961">
        <v>85000</v>
      </c>
      <c r="G32" s="3941"/>
      <c r="H32" s="3953"/>
      <c r="I32" s="3951"/>
    </row>
    <row r="33" spans="1:9" x14ac:dyDescent="0.25">
      <c r="A33" s="3940"/>
      <c r="B33" s="3966" t="s">
        <v>600</v>
      </c>
      <c r="C33" s="3940"/>
      <c r="D33" s="3953"/>
      <c r="E33" s="3940"/>
      <c r="F33" s="3966"/>
      <c r="G33" s="3940"/>
      <c r="H33" s="3953"/>
      <c r="I33" s="3958"/>
    </row>
    <row r="34" spans="1:9" x14ac:dyDescent="0.25">
      <c r="A34" s="3933" t="s">
        <v>56</v>
      </c>
      <c r="B34" s="3932"/>
      <c r="C34" s="3932"/>
      <c r="D34" s="3951"/>
      <c r="E34" s="3932"/>
      <c r="F34" s="3932"/>
      <c r="G34" s="3932"/>
      <c r="H34" s="3932"/>
      <c r="I34" s="3932"/>
    </row>
    <row r="35" spans="1:9" x14ac:dyDescent="0.25">
      <c r="A35" s="3973" t="s">
        <v>182</v>
      </c>
      <c r="B35" s="3974" t="s">
        <v>58</v>
      </c>
      <c r="C35" s="3940" t="s">
        <v>62</v>
      </c>
      <c r="D35" s="3998" t="s">
        <v>420</v>
      </c>
      <c r="E35" s="3940" t="s">
        <v>478</v>
      </c>
      <c r="F35" s="3940" t="s">
        <v>59</v>
      </c>
      <c r="G35" s="3940"/>
      <c r="H35" s="3939" t="s">
        <v>184</v>
      </c>
      <c r="I35" s="3975"/>
    </row>
    <row r="36" spans="1:9" x14ac:dyDescent="0.25">
      <c r="A36" s="3976"/>
      <c r="B36" s="3977"/>
      <c r="C36" s="3947" t="s">
        <v>64</v>
      </c>
      <c r="D36" s="3978" t="s">
        <v>23</v>
      </c>
      <c r="E36" s="3940" t="s">
        <v>314</v>
      </c>
      <c r="F36" s="3940" t="s">
        <v>30</v>
      </c>
      <c r="G36" s="3940"/>
      <c r="H36" s="3979"/>
      <c r="I36" s="3978"/>
    </row>
    <row r="37" spans="1:9" x14ac:dyDescent="0.25">
      <c r="A37" s="3980"/>
      <c r="B37" s="3980" t="s">
        <v>66</v>
      </c>
      <c r="C37" s="3953">
        <v>31380.76</v>
      </c>
      <c r="D37" s="3978">
        <v>10950</v>
      </c>
      <c r="E37" s="3953">
        <v>1642.5</v>
      </c>
      <c r="F37" s="3953">
        <v>40688.259999999995</v>
      </c>
      <c r="G37" s="3953"/>
      <c r="H37" s="3949">
        <v>40688.259999999995</v>
      </c>
      <c r="I37" s="3978"/>
    </row>
    <row r="38" spans="1:9" x14ac:dyDescent="0.25">
      <c r="A38" s="3936" t="s">
        <v>67</v>
      </c>
      <c r="B38" s="3936"/>
      <c r="C38" s="3936"/>
      <c r="D38" s="3983"/>
      <c r="E38" s="3936"/>
      <c r="F38" s="3936"/>
      <c r="G38" s="3936"/>
      <c r="H38" s="3936"/>
      <c r="I38" s="3936"/>
    </row>
    <row r="39" spans="1:9" x14ac:dyDescent="0.25">
      <c r="A39" s="3933" t="s">
        <v>68</v>
      </c>
      <c r="B39" s="3932"/>
      <c r="C39" s="3933"/>
      <c r="D39" s="3933"/>
      <c r="E39" s="3936"/>
      <c r="F39" s="3936"/>
      <c r="G39" s="3936"/>
      <c r="H39" s="3936"/>
      <c r="I39" s="3936"/>
    </row>
    <row r="40" spans="1:9" x14ac:dyDescent="0.25">
      <c r="A40" s="3937" t="s">
        <v>69</v>
      </c>
      <c r="B40" s="3973" t="s">
        <v>70</v>
      </c>
      <c r="C40" s="3937" t="s">
        <v>71</v>
      </c>
      <c r="D40" s="3984" t="s">
        <v>72</v>
      </c>
      <c r="E40" s="3937" t="s">
        <v>73</v>
      </c>
      <c r="F40" s="3984" t="s">
        <v>74</v>
      </c>
      <c r="G40" s="3937" t="s">
        <v>75</v>
      </c>
      <c r="H40" s="3984" t="s">
        <v>76</v>
      </c>
      <c r="I40" s="3985" t="s">
        <v>19</v>
      </c>
    </row>
    <row r="41" spans="1:9" x14ac:dyDescent="0.25">
      <c r="A41" s="3938"/>
      <c r="B41" s="3976" t="s">
        <v>77</v>
      </c>
      <c r="C41" s="3938" t="s">
        <v>78</v>
      </c>
      <c r="D41" s="3981" t="s">
        <v>154</v>
      </c>
      <c r="E41" s="3938" t="s">
        <v>80</v>
      </c>
      <c r="F41" s="3981" t="s">
        <v>81</v>
      </c>
      <c r="G41" s="3938" t="s">
        <v>82</v>
      </c>
      <c r="H41" s="3981" t="s">
        <v>83</v>
      </c>
      <c r="I41" s="3938" t="s">
        <v>84</v>
      </c>
    </row>
    <row r="42" spans="1:9" x14ac:dyDescent="0.25">
      <c r="A42" s="3938"/>
      <c r="B42" s="3977"/>
      <c r="C42" s="3938"/>
      <c r="D42" s="3981" t="s">
        <v>33</v>
      </c>
      <c r="E42" s="3938"/>
      <c r="F42" s="3981" t="s">
        <v>85</v>
      </c>
      <c r="G42" s="3938" t="s">
        <v>86</v>
      </c>
      <c r="H42" s="3981"/>
      <c r="I42" s="3938" t="s">
        <v>220</v>
      </c>
    </row>
    <row r="43" spans="1:9" x14ac:dyDescent="0.25">
      <c r="A43" s="3940">
        <v>1</v>
      </c>
      <c r="B43" s="3940" t="s">
        <v>88</v>
      </c>
      <c r="C43" s="3967">
        <v>25.1</v>
      </c>
      <c r="D43" s="3937">
        <v>-68696.240000000005</v>
      </c>
      <c r="E43" s="3986">
        <v>546901.16</v>
      </c>
      <c r="F43" s="3939">
        <v>536619.56999999995</v>
      </c>
      <c r="G43" s="3940">
        <v>546901.16</v>
      </c>
      <c r="H43" s="3940">
        <v>-78977.830000000075</v>
      </c>
      <c r="I43" s="3987">
        <v>-78977.830000000075</v>
      </c>
    </row>
    <row r="44" spans="1:9" x14ac:dyDescent="0.25">
      <c r="A44" s="3940">
        <v>2</v>
      </c>
      <c r="B44" s="3940" t="s">
        <v>159</v>
      </c>
      <c r="C44" s="3966">
        <v>154.13460000000001</v>
      </c>
      <c r="D44" s="3940">
        <v>-225280.02</v>
      </c>
      <c r="E44" s="3988">
        <v>843858.33</v>
      </c>
      <c r="F44" s="3939">
        <v>814445.13</v>
      </c>
      <c r="G44" s="3947">
        <v>843858.33</v>
      </c>
      <c r="H44" s="3947">
        <v>-254693.21999999997</v>
      </c>
      <c r="I44" s="3940">
        <v>-254693.21999999997</v>
      </c>
    </row>
    <row r="45" spans="1:9" x14ac:dyDescent="0.25">
      <c r="A45" s="3940">
        <v>3</v>
      </c>
      <c r="B45" s="3940" t="s">
        <v>91</v>
      </c>
      <c r="C45" s="3966">
        <v>49.228999999999999</v>
      </c>
      <c r="D45" s="3940">
        <v>-613504.57999999996</v>
      </c>
      <c r="E45" s="3941">
        <v>2559148.62</v>
      </c>
      <c r="F45" s="3939">
        <v>2508793.96</v>
      </c>
      <c r="G45" s="3947">
        <v>2559148.62</v>
      </c>
      <c r="H45" s="3947">
        <v>-663859.24000000022</v>
      </c>
      <c r="I45" s="3975">
        <v>-663859.24000000022</v>
      </c>
    </row>
    <row r="46" spans="1:9" x14ac:dyDescent="0.25">
      <c r="A46" s="3933" t="s">
        <v>92</v>
      </c>
      <c r="B46" s="3934"/>
      <c r="C46" s="3934"/>
      <c r="D46" s="3934"/>
      <c r="E46" s="3934"/>
      <c r="F46" s="3934"/>
      <c r="G46" s="3934"/>
      <c r="H46" s="3934"/>
      <c r="I46" s="3934"/>
    </row>
    <row r="47" spans="1:9" x14ac:dyDescent="0.25">
      <c r="A47" s="3933"/>
      <c r="B47" s="3934"/>
      <c r="C47" s="3936" t="s">
        <v>1020</v>
      </c>
      <c r="D47" s="3934"/>
      <c r="E47" s="3934"/>
      <c r="F47" s="3934"/>
      <c r="G47" s="3934"/>
      <c r="H47" s="3934"/>
      <c r="I47" s="3934"/>
    </row>
    <row r="48" spans="1:9" x14ac:dyDescent="0.25">
      <c r="A48" s="3974" t="s">
        <v>12</v>
      </c>
      <c r="B48" s="3937" t="s">
        <v>94</v>
      </c>
      <c r="C48" s="3984" t="s">
        <v>95</v>
      </c>
      <c r="D48" s="3984"/>
      <c r="E48" s="3984"/>
      <c r="F48" s="3974" t="s">
        <v>187</v>
      </c>
      <c r="G48" s="3984"/>
      <c r="H48" s="3987"/>
      <c r="I48" s="3937" t="s">
        <v>97</v>
      </c>
    </row>
    <row r="49" spans="1:9" x14ac:dyDescent="0.25">
      <c r="A49" s="3977" t="s">
        <v>98</v>
      </c>
      <c r="B49" s="3938" t="s">
        <v>99</v>
      </c>
      <c r="C49" s="3981"/>
      <c r="D49" s="3981"/>
      <c r="E49" s="3981"/>
      <c r="F49" s="3977" t="s">
        <v>563</v>
      </c>
      <c r="G49" s="3981"/>
      <c r="H49" s="3989"/>
      <c r="I49" s="3938" t="s">
        <v>101</v>
      </c>
    </row>
    <row r="50" spans="1:9" x14ac:dyDescent="0.25">
      <c r="A50" s="3977"/>
      <c r="B50" s="3938"/>
      <c r="C50" s="3981"/>
      <c r="D50" s="3981"/>
      <c r="E50" s="3981"/>
      <c r="F50" s="3980" t="s">
        <v>189</v>
      </c>
      <c r="G50" s="3979"/>
      <c r="H50" s="3978"/>
      <c r="I50" s="3938"/>
    </row>
    <row r="51" spans="1:9" x14ac:dyDescent="0.25">
      <c r="A51" s="3990" t="s">
        <v>103</v>
      </c>
      <c r="B51" s="3991"/>
      <c r="C51" s="3992" t="s">
        <v>1021</v>
      </c>
      <c r="D51" s="3992"/>
      <c r="E51" s="3992"/>
      <c r="F51" s="3977"/>
      <c r="G51" s="3982"/>
      <c r="H51" s="3981"/>
      <c r="I51" s="3937"/>
    </row>
    <row r="52" spans="1:9" x14ac:dyDescent="0.25">
      <c r="A52" s="3993" t="s">
        <v>105</v>
      </c>
      <c r="B52" s="3994">
        <v>42531</v>
      </c>
      <c r="C52" s="3981" t="s">
        <v>344</v>
      </c>
      <c r="D52" s="3981"/>
      <c r="E52" s="3981"/>
      <c r="F52" s="3977"/>
      <c r="G52" s="3982">
        <v>2.2339401820546163</v>
      </c>
      <c r="H52" s="3981"/>
      <c r="I52" s="3938">
        <v>17179</v>
      </c>
    </row>
    <row r="53" spans="1:9" x14ac:dyDescent="0.25">
      <c r="A53" s="3993" t="s">
        <v>990</v>
      </c>
      <c r="B53" s="3994">
        <v>42531</v>
      </c>
      <c r="C53" s="3981" t="s">
        <v>343</v>
      </c>
      <c r="D53" s="3981"/>
      <c r="E53" s="3981"/>
      <c r="F53" s="3977"/>
      <c r="G53" s="3982">
        <v>2.4187256176853058</v>
      </c>
      <c r="H53" s="3981"/>
      <c r="I53" s="3938">
        <v>18600</v>
      </c>
    </row>
    <row r="54" spans="1:9" x14ac:dyDescent="0.25">
      <c r="A54" s="3993" t="s">
        <v>40</v>
      </c>
      <c r="B54" s="3994">
        <v>42524</v>
      </c>
      <c r="C54" s="3981" t="s">
        <v>1022</v>
      </c>
      <c r="D54" s="3981"/>
      <c r="E54" s="3981"/>
      <c r="F54" s="3977"/>
      <c r="G54" s="3982">
        <v>0.46933159947984393</v>
      </c>
      <c r="H54" s="3981"/>
      <c r="I54" s="3938">
        <v>3609.16</v>
      </c>
    </row>
    <row r="55" spans="1:9" x14ac:dyDescent="0.25">
      <c r="A55" s="3993" t="s">
        <v>42</v>
      </c>
      <c r="B55" s="3994">
        <v>42581</v>
      </c>
      <c r="C55" s="3981" t="s">
        <v>1023</v>
      </c>
      <c r="D55" s="3981"/>
      <c r="E55" s="3981"/>
      <c r="F55" s="3977"/>
      <c r="G55" s="3982">
        <v>21.10208842652796</v>
      </c>
      <c r="H55" s="3981"/>
      <c r="I55" s="3938">
        <v>162275.06</v>
      </c>
    </row>
    <row r="56" spans="1:9" x14ac:dyDescent="0.25">
      <c r="A56" s="3993"/>
      <c r="B56" s="3994"/>
      <c r="C56" s="3981" t="s">
        <v>1024</v>
      </c>
      <c r="D56" s="3981"/>
      <c r="E56" s="3981"/>
      <c r="F56" s="3977"/>
      <c r="G56" s="3982"/>
      <c r="H56" s="3981"/>
      <c r="I56" s="3938"/>
    </row>
    <row r="57" spans="1:9" x14ac:dyDescent="0.25">
      <c r="A57" s="3993" t="s">
        <v>44</v>
      </c>
      <c r="B57" s="3994">
        <v>42537</v>
      </c>
      <c r="C57" s="3981" t="s">
        <v>1025</v>
      </c>
      <c r="D57" s="3981"/>
      <c r="E57" s="3981"/>
      <c r="F57" s="3977"/>
      <c r="G57" s="3982">
        <v>22.801460338101432</v>
      </c>
      <c r="H57" s="3981"/>
      <c r="I57" s="3938">
        <v>175343.23</v>
      </c>
    </row>
    <row r="58" spans="1:9" x14ac:dyDescent="0.25">
      <c r="A58" s="3993" t="s">
        <v>249</v>
      </c>
      <c r="B58" s="3994">
        <v>42598</v>
      </c>
      <c r="C58" s="3981" t="s">
        <v>1026</v>
      </c>
      <c r="D58" s="3981"/>
      <c r="E58" s="3981"/>
      <c r="F58" s="3977"/>
      <c r="G58" s="3982">
        <v>0.69653576072821843</v>
      </c>
      <c r="H58" s="3981"/>
      <c r="I58" s="3938">
        <v>5356.36</v>
      </c>
    </row>
    <row r="59" spans="1:9" x14ac:dyDescent="0.25">
      <c r="A59" s="3993" t="s">
        <v>346</v>
      </c>
      <c r="B59" s="3994">
        <v>42632</v>
      </c>
      <c r="C59" s="3981" t="s">
        <v>1027</v>
      </c>
      <c r="D59" s="3981"/>
      <c r="E59" s="3981"/>
      <c r="F59" s="3977"/>
      <c r="G59" s="3982">
        <v>0</v>
      </c>
      <c r="H59" s="3981"/>
      <c r="I59" s="3938"/>
    </row>
    <row r="60" spans="1:9" x14ac:dyDescent="0.25">
      <c r="A60" s="3993" t="s">
        <v>69</v>
      </c>
      <c r="B60" s="3994"/>
      <c r="C60" s="3981" t="s">
        <v>1028</v>
      </c>
      <c r="D60" s="3981"/>
      <c r="E60" s="3981"/>
      <c r="F60" s="3977"/>
      <c r="G60" s="3982">
        <v>0.33051885565669703</v>
      </c>
      <c r="H60" s="3981"/>
      <c r="I60" s="3938">
        <v>2541.69</v>
      </c>
    </row>
    <row r="61" spans="1:9" x14ac:dyDescent="0.25">
      <c r="A61" s="3995"/>
      <c r="B61" s="3947"/>
      <c r="C61" s="3942" t="s">
        <v>111</v>
      </c>
      <c r="D61" s="3942"/>
      <c r="E61" s="3942"/>
      <c r="F61" s="3945"/>
      <c r="G61" s="3996">
        <v>50.052600780234073</v>
      </c>
      <c r="H61" s="3942"/>
      <c r="I61" s="3943">
        <v>384904.5</v>
      </c>
    </row>
    <row r="62" spans="1:9" x14ac:dyDescent="0.25">
      <c r="A62" s="3937" t="s">
        <v>46</v>
      </c>
      <c r="B62" s="3991" t="s">
        <v>112</v>
      </c>
      <c r="C62" s="3973" t="s">
        <v>113</v>
      </c>
      <c r="D62" s="3984"/>
      <c r="E62" s="3984"/>
      <c r="F62" s="3974" t="s">
        <v>114</v>
      </c>
      <c r="G62" s="3954"/>
      <c r="H62" s="3987"/>
      <c r="I62" s="3937"/>
    </row>
    <row r="63" spans="1:9" x14ac:dyDescent="0.25">
      <c r="A63" s="3993" t="s">
        <v>167</v>
      </c>
      <c r="B63" s="3994" t="s">
        <v>1029</v>
      </c>
      <c r="C63" s="3977" t="s">
        <v>1030</v>
      </c>
      <c r="D63" s="3981"/>
      <c r="E63" s="3981"/>
      <c r="F63" s="3977"/>
      <c r="G63" s="3982" t="s">
        <v>69</v>
      </c>
      <c r="H63" s="3989"/>
      <c r="I63" s="3938">
        <v>68000</v>
      </c>
    </row>
    <row r="64" spans="1:9" x14ac:dyDescent="0.25">
      <c r="A64" s="3993"/>
      <c r="B64" s="3994"/>
      <c r="C64" s="3977" t="s">
        <v>1031</v>
      </c>
      <c r="D64" s="3981"/>
      <c r="E64" s="3981"/>
      <c r="F64" s="3977"/>
      <c r="G64" s="3982"/>
      <c r="H64" s="3989"/>
      <c r="I64" s="3938"/>
    </row>
    <row r="65" spans="1:9" x14ac:dyDescent="0.25">
      <c r="A65" s="3995"/>
      <c r="B65" s="3947" t="s">
        <v>112</v>
      </c>
      <c r="C65" s="3945" t="s">
        <v>111</v>
      </c>
      <c r="D65" s="3942"/>
      <c r="E65" s="3942"/>
      <c r="F65" s="3945" t="s">
        <v>69</v>
      </c>
      <c r="G65" s="3996">
        <v>0</v>
      </c>
      <c r="H65" s="3997"/>
      <c r="I65" s="3943">
        <v>68000</v>
      </c>
    </row>
    <row r="66" spans="1:9" x14ac:dyDescent="0.25">
      <c r="A66" s="3934" t="s">
        <v>115</v>
      </c>
      <c r="B66" s="3934"/>
      <c r="C66" s="3934" t="s">
        <v>116</v>
      </c>
      <c r="D66" s="3934"/>
      <c r="E66" s="3934" t="s">
        <v>117</v>
      </c>
      <c r="F66" s="3932"/>
      <c r="G66" s="3932"/>
      <c r="H66" s="3934" t="s">
        <v>118</v>
      </c>
      <c r="I66" s="3934" t="s">
        <v>119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M29" sqref="M29"/>
    </sheetView>
  </sheetViews>
  <sheetFormatPr defaultRowHeight="15" x14ac:dyDescent="0.25"/>
  <cols>
    <col min="2" max="2" width="38.140625" bestFit="1" customWidth="1"/>
    <col min="9" max="9" width="17.85546875" bestFit="1" customWidth="1"/>
  </cols>
  <sheetData>
    <row r="1" spans="1:9" x14ac:dyDescent="0.25">
      <c r="A1" s="4000" t="s">
        <v>1032</v>
      </c>
      <c r="B1" s="4000"/>
      <c r="C1" s="4000" t="s">
        <v>1033</v>
      </c>
      <c r="D1" s="4000"/>
      <c r="E1" s="4000"/>
      <c r="F1" s="3999"/>
      <c r="G1" s="3999"/>
      <c r="H1" s="3999"/>
      <c r="I1" s="3999"/>
    </row>
    <row r="2" spans="1:9" x14ac:dyDescent="0.25">
      <c r="A2" s="4000" t="s">
        <v>1034</v>
      </c>
      <c r="B2" s="4000"/>
      <c r="C2" s="4000"/>
      <c r="D2" s="4000"/>
      <c r="E2" s="4000"/>
      <c r="F2" s="4000"/>
      <c r="G2" s="4000"/>
      <c r="H2" s="4000"/>
      <c r="I2" s="4001"/>
    </row>
    <row r="3" spans="1:9" x14ac:dyDescent="0.25">
      <c r="A3" s="4000" t="s">
        <v>1035</v>
      </c>
      <c r="B3" s="4000"/>
      <c r="C3" s="4000"/>
      <c r="D3" s="4000"/>
      <c r="E3" s="4000"/>
      <c r="F3" s="4000"/>
      <c r="G3" s="4000"/>
      <c r="H3" s="4000"/>
      <c r="I3" s="4000"/>
    </row>
    <row r="4" spans="1:9" x14ac:dyDescent="0.25">
      <c r="A4" s="4000" t="s">
        <v>1036</v>
      </c>
      <c r="B4" s="4000"/>
      <c r="C4" s="4000"/>
      <c r="D4" s="4000"/>
      <c r="E4" s="4000"/>
      <c r="F4" s="4000"/>
      <c r="G4" s="4000"/>
      <c r="H4" s="4000"/>
      <c r="I4" s="4000"/>
    </row>
    <row r="5" spans="1:9" x14ac:dyDescent="0.25">
      <c r="A5" s="4000" t="s">
        <v>1037</v>
      </c>
      <c r="B5" s="4002"/>
      <c r="C5" s="4002"/>
      <c r="D5" s="4002"/>
      <c r="E5" s="4002"/>
      <c r="F5" s="4002"/>
      <c r="G5" s="4002"/>
      <c r="H5" s="4002"/>
      <c r="I5" s="4002"/>
    </row>
    <row r="6" spans="1:9" x14ac:dyDescent="0.25">
      <c r="A6" s="4000" t="s">
        <v>1038</v>
      </c>
      <c r="B6" s="4002"/>
      <c r="C6" s="4002"/>
      <c r="D6" s="4002"/>
      <c r="E6" s="4002"/>
      <c r="F6" s="4002"/>
      <c r="G6" s="4002"/>
      <c r="H6" s="4002"/>
      <c r="I6" s="4002"/>
    </row>
    <row r="7" spans="1:9" x14ac:dyDescent="0.25">
      <c r="A7" s="4002" t="s">
        <v>1039</v>
      </c>
      <c r="B7" s="4002"/>
      <c r="C7" s="4002"/>
      <c r="D7" s="4002"/>
      <c r="E7" s="4002"/>
      <c r="F7" s="4002"/>
      <c r="G7" s="4002"/>
      <c r="H7" s="4002"/>
      <c r="I7" s="4002"/>
    </row>
    <row r="8" spans="1:9" x14ac:dyDescent="0.25">
      <c r="A8" s="4002" t="s">
        <v>1040</v>
      </c>
      <c r="B8" s="4002"/>
      <c r="C8" s="4002"/>
      <c r="D8" s="4002"/>
      <c r="E8" s="4002"/>
      <c r="F8" s="4002"/>
      <c r="G8" s="4002"/>
      <c r="H8" s="4002"/>
      <c r="I8" s="4002"/>
    </row>
    <row r="9" spans="1:9" x14ac:dyDescent="0.25">
      <c r="A9" s="4002" t="s">
        <v>1041</v>
      </c>
      <c r="B9" s="4002"/>
      <c r="C9" s="4002"/>
      <c r="D9" s="4002"/>
      <c r="E9" s="4002"/>
      <c r="F9" s="4002"/>
      <c r="G9" s="4002"/>
      <c r="H9" s="4002"/>
      <c r="I9" s="4002"/>
    </row>
    <row r="10" spans="1:9" x14ac:dyDescent="0.25">
      <c r="A10" s="4000" t="s">
        <v>1042</v>
      </c>
      <c r="B10" s="4002"/>
      <c r="C10" s="4002"/>
      <c r="D10" s="4002"/>
      <c r="E10" s="4002"/>
      <c r="F10" s="4002"/>
      <c r="G10" s="4002"/>
      <c r="H10" s="4002"/>
      <c r="I10" s="4002"/>
    </row>
    <row r="11" spans="1:9" x14ac:dyDescent="0.25">
      <c r="A11" s="4000" t="s">
        <v>1043</v>
      </c>
      <c r="B11" s="4002"/>
      <c r="C11" s="4002"/>
      <c r="D11" s="4002"/>
      <c r="E11" s="4002"/>
      <c r="F11" s="4002"/>
      <c r="G11" s="4002"/>
      <c r="H11" s="4002"/>
      <c r="I11" s="4002"/>
    </row>
    <row r="12" spans="1:9" x14ac:dyDescent="0.25">
      <c r="A12" s="4003" t="s">
        <v>11</v>
      </c>
      <c r="B12" s="4002"/>
      <c r="C12" s="4002"/>
      <c r="D12" s="4002"/>
      <c r="E12" s="4002"/>
      <c r="F12" s="4002"/>
      <c r="G12" s="4002"/>
      <c r="H12" s="4002"/>
      <c r="I12" s="4002"/>
    </row>
    <row r="13" spans="1:9" x14ac:dyDescent="0.25">
      <c r="A13" s="4004" t="s">
        <v>12</v>
      </c>
      <c r="B13" s="4004" t="s">
        <v>13</v>
      </c>
      <c r="C13" s="4004" t="s">
        <v>14</v>
      </c>
      <c r="D13" s="4004" t="s">
        <v>15</v>
      </c>
      <c r="E13" s="4004" t="s">
        <v>16</v>
      </c>
      <c r="F13" s="4004" t="s">
        <v>17</v>
      </c>
      <c r="G13" s="4004" t="s">
        <v>18</v>
      </c>
      <c r="H13" s="4004" t="s">
        <v>15</v>
      </c>
      <c r="I13" s="4004" t="s">
        <v>19</v>
      </c>
    </row>
    <row r="14" spans="1:9" x14ac:dyDescent="0.25">
      <c r="A14" s="4005" t="s">
        <v>20</v>
      </c>
      <c r="B14" s="4005"/>
      <c r="C14" s="4005" t="s">
        <v>1044</v>
      </c>
      <c r="D14" s="4005" t="s">
        <v>22</v>
      </c>
      <c r="E14" s="4005" t="s">
        <v>23</v>
      </c>
      <c r="F14" s="4005" t="s">
        <v>23</v>
      </c>
      <c r="G14" s="4005" t="s">
        <v>24</v>
      </c>
      <c r="H14" s="4005" t="s">
        <v>25</v>
      </c>
      <c r="I14" s="4005" t="s">
        <v>216</v>
      </c>
    </row>
    <row r="15" spans="1:9" x14ac:dyDescent="0.25">
      <c r="A15" s="4005"/>
      <c r="B15" s="4005"/>
      <c r="C15" s="4005" t="s">
        <v>1045</v>
      </c>
      <c r="D15" s="4005" t="s">
        <v>28</v>
      </c>
      <c r="E15" s="4005"/>
      <c r="F15" s="4005"/>
      <c r="G15" s="4005" t="s">
        <v>29</v>
      </c>
      <c r="H15" s="4005" t="s">
        <v>30</v>
      </c>
      <c r="I15" s="4005" t="s">
        <v>31</v>
      </c>
    </row>
    <row r="16" spans="1:9" x14ac:dyDescent="0.25">
      <c r="A16" s="4005"/>
      <c r="B16" s="4005"/>
      <c r="C16" s="4005" t="s">
        <v>1046</v>
      </c>
      <c r="D16" s="4005"/>
      <c r="E16" s="4005"/>
      <c r="F16" s="4005"/>
      <c r="G16" s="4005"/>
      <c r="H16" s="4005"/>
      <c r="I16" s="4005"/>
    </row>
    <row r="17" spans="1:9" x14ac:dyDescent="0.25">
      <c r="A17" s="4005"/>
      <c r="B17" s="4005"/>
      <c r="C17" s="4005" t="s">
        <v>27</v>
      </c>
      <c r="D17" s="4005" t="s">
        <v>33</v>
      </c>
      <c r="E17" s="4005" t="s">
        <v>33</v>
      </c>
      <c r="F17" s="4005" t="s">
        <v>33</v>
      </c>
      <c r="G17" s="4005" t="s">
        <v>33</v>
      </c>
      <c r="H17" s="4005" t="s">
        <v>33</v>
      </c>
      <c r="I17" s="4005" t="s">
        <v>30</v>
      </c>
    </row>
    <row r="18" spans="1:9" x14ac:dyDescent="0.25">
      <c r="A18" s="4006">
        <v>1</v>
      </c>
      <c r="B18" s="4007">
        <v>2</v>
      </c>
      <c r="C18" s="4008">
        <v>3</v>
      </c>
      <c r="D18" s="4007">
        <v>4</v>
      </c>
      <c r="E18" s="4008">
        <v>5</v>
      </c>
      <c r="F18" s="4007">
        <v>6</v>
      </c>
      <c r="G18" s="4008">
        <v>7</v>
      </c>
      <c r="H18" s="4007">
        <v>8</v>
      </c>
      <c r="I18" s="4007">
        <v>9</v>
      </c>
    </row>
    <row r="19" spans="1:9" x14ac:dyDescent="0.25">
      <c r="A19" s="4009" t="s">
        <v>103</v>
      </c>
      <c r="B19" s="4010" t="s">
        <v>596</v>
      </c>
      <c r="C19" s="4011">
        <v>7.56</v>
      </c>
      <c r="D19" s="4012">
        <v>-3383.01</v>
      </c>
      <c r="E19" s="4012">
        <v>24359.759999999998</v>
      </c>
      <c r="F19" s="4012">
        <v>24126.23</v>
      </c>
      <c r="G19" s="4013">
        <v>24359.759999999998</v>
      </c>
      <c r="H19" s="4013">
        <v>-3616.5399999999972</v>
      </c>
      <c r="I19" s="4012">
        <v>-3616.5399999999972</v>
      </c>
    </row>
    <row r="20" spans="1:9" x14ac:dyDescent="0.25">
      <c r="A20" s="4014" t="s">
        <v>105</v>
      </c>
      <c r="B20" s="4015" t="s">
        <v>37</v>
      </c>
      <c r="C20" s="4016">
        <v>2.62</v>
      </c>
      <c r="D20" s="4017"/>
      <c r="E20" s="4018">
        <v>8282.3184000000001</v>
      </c>
      <c r="F20" s="4018">
        <v>8202.9182000000001</v>
      </c>
      <c r="G20" s="4019">
        <v>8282.3184000000001</v>
      </c>
      <c r="H20" s="4020"/>
      <c r="I20" s="4017"/>
    </row>
    <row r="21" spans="1:9" x14ac:dyDescent="0.25">
      <c r="A21" s="4021" t="s">
        <v>38</v>
      </c>
      <c r="B21" s="4004" t="s">
        <v>39</v>
      </c>
      <c r="C21" s="4022">
        <v>1.33</v>
      </c>
      <c r="D21" s="4023"/>
      <c r="E21" s="4023">
        <v>4384.7567999999992</v>
      </c>
      <c r="F21" s="4023">
        <v>4342.7213999999994</v>
      </c>
      <c r="G21" s="4024">
        <v>4384.7567999999992</v>
      </c>
      <c r="H21" s="4024"/>
      <c r="I21" s="4023"/>
    </row>
    <row r="22" spans="1:9" x14ac:dyDescent="0.25">
      <c r="A22" s="4021" t="s">
        <v>40</v>
      </c>
      <c r="B22" s="4004" t="s">
        <v>41</v>
      </c>
      <c r="C22" s="4022">
        <v>1.22</v>
      </c>
      <c r="D22" s="4025"/>
      <c r="E22" s="4025">
        <v>3897.5616</v>
      </c>
      <c r="F22" s="4025">
        <v>3860.1968000000002</v>
      </c>
      <c r="G22" s="4026">
        <v>3897.5616</v>
      </c>
      <c r="H22" s="4027"/>
      <c r="I22" s="4025"/>
    </row>
    <row r="23" spans="1:9" x14ac:dyDescent="0.25">
      <c r="A23" s="4021" t="s">
        <v>42</v>
      </c>
      <c r="B23" s="4004" t="s">
        <v>43</v>
      </c>
      <c r="C23" s="4022">
        <v>2.39</v>
      </c>
      <c r="D23" s="4025"/>
      <c r="E23" s="4025">
        <v>7795.1232</v>
      </c>
      <c r="F23" s="4025">
        <v>7720.3936000000003</v>
      </c>
      <c r="G23" s="4027">
        <v>7795.1232</v>
      </c>
      <c r="H23" s="4025"/>
      <c r="I23" s="4025"/>
    </row>
    <row r="24" spans="1:9" x14ac:dyDescent="0.25">
      <c r="A24" s="4028" t="s">
        <v>46</v>
      </c>
      <c r="B24" s="4028" t="s">
        <v>47</v>
      </c>
      <c r="C24" s="4028">
        <v>2.98</v>
      </c>
      <c r="D24" s="4029">
        <v>-3067.21</v>
      </c>
      <c r="E24" s="4028">
        <v>9673.08</v>
      </c>
      <c r="F24" s="4028">
        <v>9510.07</v>
      </c>
      <c r="G24" s="4030">
        <v>9673.08</v>
      </c>
      <c r="H24" s="4031">
        <v>-3230.2200000000003</v>
      </c>
      <c r="I24" s="4029">
        <v>-3230.2200000000003</v>
      </c>
    </row>
    <row r="25" spans="1:9" x14ac:dyDescent="0.25">
      <c r="A25" s="4010" t="s">
        <v>48</v>
      </c>
      <c r="B25" s="4010" t="s">
        <v>199</v>
      </c>
      <c r="C25" s="4009">
        <v>1.65</v>
      </c>
      <c r="D25" s="4013">
        <v>30482.7</v>
      </c>
      <c r="E25" s="4010">
        <v>5356.2</v>
      </c>
      <c r="F25" s="4010">
        <v>5265.94</v>
      </c>
      <c r="G25" s="4010">
        <v>4200</v>
      </c>
      <c r="H25" s="4013">
        <v>31548.639999999999</v>
      </c>
      <c r="I25" s="4012"/>
    </row>
    <row r="26" spans="1:9" x14ac:dyDescent="0.25">
      <c r="A26" s="4032"/>
      <c r="B26" s="4005" t="s">
        <v>50</v>
      </c>
      <c r="C26" s="4003"/>
      <c r="D26" s="4033"/>
      <c r="E26" s="4032">
        <v>0</v>
      </c>
      <c r="F26" s="4032">
        <v>0</v>
      </c>
      <c r="G26" s="4032">
        <v>4200</v>
      </c>
      <c r="H26" s="4033"/>
      <c r="I26" s="4034"/>
    </row>
    <row r="27" spans="1:9" x14ac:dyDescent="0.25">
      <c r="A27" s="4028"/>
      <c r="B27" s="4007" t="s">
        <v>51</v>
      </c>
      <c r="C27" s="4030"/>
      <c r="D27" s="4031"/>
      <c r="E27" s="4028"/>
      <c r="F27" s="4028">
        <v>0</v>
      </c>
      <c r="G27" s="4028"/>
      <c r="H27" s="4031"/>
      <c r="I27" s="4029"/>
    </row>
    <row r="28" spans="1:9" x14ac:dyDescent="0.25">
      <c r="A28" s="4010" t="s">
        <v>52</v>
      </c>
      <c r="B28" s="4010" t="s">
        <v>330</v>
      </c>
      <c r="C28" s="4030">
        <v>0</v>
      </c>
      <c r="D28" s="4035">
        <v>5365.93</v>
      </c>
      <c r="E28" s="4028">
        <v>0</v>
      </c>
      <c r="F28" s="4028">
        <v>0</v>
      </c>
      <c r="G28" s="4028">
        <v>0</v>
      </c>
      <c r="H28" s="4035">
        <v>5365.93</v>
      </c>
      <c r="I28" s="4029"/>
    </row>
    <row r="29" spans="1:9" x14ac:dyDescent="0.25">
      <c r="A29" s="4007"/>
      <c r="B29" s="4007" t="s">
        <v>139</v>
      </c>
      <c r="C29" s="4008">
        <v>0</v>
      </c>
      <c r="D29" s="4006"/>
      <c r="E29" s="4007">
        <v>0</v>
      </c>
      <c r="F29" s="4007">
        <v>0</v>
      </c>
      <c r="G29" s="4007">
        <v>0</v>
      </c>
      <c r="H29" s="4006"/>
      <c r="I29" s="4025"/>
    </row>
    <row r="30" spans="1:9" x14ac:dyDescent="0.25">
      <c r="A30" s="4000" t="s">
        <v>1047</v>
      </c>
      <c r="B30" s="4002"/>
      <c r="C30" s="4002"/>
      <c r="D30" s="4036" t="s">
        <v>69</v>
      </c>
      <c r="E30" s="4036"/>
      <c r="F30" s="4036"/>
      <c r="G30" s="4036"/>
      <c r="H30" s="4036"/>
      <c r="I30" s="4019"/>
    </row>
    <row r="31" spans="1:9" x14ac:dyDescent="0.25">
      <c r="A31" s="4000" t="s">
        <v>1048</v>
      </c>
      <c r="B31" s="4000"/>
      <c r="C31" s="3999"/>
      <c r="D31" s="3999"/>
      <c r="E31" s="3999"/>
      <c r="F31" s="3999"/>
      <c r="G31" s="3999"/>
      <c r="H31" s="4036"/>
      <c r="I31" s="4036"/>
    </row>
    <row r="32" spans="1:9" x14ac:dyDescent="0.25">
      <c r="A32" s="4003" t="s">
        <v>67</v>
      </c>
      <c r="B32" s="3999"/>
      <c r="C32" s="3999"/>
      <c r="D32" s="4036"/>
      <c r="E32" s="3999"/>
      <c r="F32" s="3999"/>
      <c r="G32" s="3999"/>
      <c r="H32" s="3999"/>
      <c r="I32" s="3999"/>
    </row>
    <row r="33" spans="1:9" x14ac:dyDescent="0.25">
      <c r="A33" s="4000" t="s">
        <v>68</v>
      </c>
      <c r="B33" s="4003"/>
      <c r="C33" s="4003"/>
      <c r="D33" s="4037"/>
      <c r="E33" s="4003"/>
      <c r="F33" s="4003"/>
      <c r="G33" s="4003"/>
      <c r="H33" s="4003"/>
      <c r="I33" s="4003"/>
    </row>
    <row r="34" spans="1:9" x14ac:dyDescent="0.25">
      <c r="A34" s="4004" t="s">
        <v>69</v>
      </c>
      <c r="B34" s="4038" t="s">
        <v>70</v>
      </c>
      <c r="C34" s="4004" t="s">
        <v>71</v>
      </c>
      <c r="D34" s="4023" t="s">
        <v>15</v>
      </c>
      <c r="E34" s="4004" t="s">
        <v>1049</v>
      </c>
      <c r="F34" s="4039" t="s">
        <v>74</v>
      </c>
      <c r="G34" s="4040" t="s">
        <v>75</v>
      </c>
      <c r="H34" s="4023" t="s">
        <v>15</v>
      </c>
      <c r="I34" s="4041" t="s">
        <v>19</v>
      </c>
    </row>
    <row r="35" spans="1:9" x14ac:dyDescent="0.25">
      <c r="A35" s="4005"/>
      <c r="B35" s="4003" t="s">
        <v>77</v>
      </c>
      <c r="C35" s="4005" t="s">
        <v>78</v>
      </c>
      <c r="D35" s="4017" t="s">
        <v>25</v>
      </c>
      <c r="E35" s="4005" t="s">
        <v>85</v>
      </c>
      <c r="F35" s="4036" t="s">
        <v>81</v>
      </c>
      <c r="G35" s="4042" t="s">
        <v>82</v>
      </c>
      <c r="H35" s="4017" t="s">
        <v>25</v>
      </c>
      <c r="I35" s="4043" t="s">
        <v>84</v>
      </c>
    </row>
    <row r="36" spans="1:9" x14ac:dyDescent="0.25">
      <c r="A36" s="4005"/>
      <c r="B36" s="4036"/>
      <c r="C36" s="4005"/>
      <c r="D36" s="4017" t="s">
        <v>64</v>
      </c>
      <c r="E36" s="4005"/>
      <c r="F36" s="4036" t="s">
        <v>85</v>
      </c>
      <c r="G36" s="4042" t="s">
        <v>86</v>
      </c>
      <c r="H36" s="4017" t="s">
        <v>30</v>
      </c>
      <c r="I36" s="4043" t="s">
        <v>220</v>
      </c>
    </row>
    <row r="37" spans="1:9" x14ac:dyDescent="0.25">
      <c r="A37" s="4004">
        <v>1</v>
      </c>
      <c r="B37" s="4004" t="s">
        <v>1050</v>
      </c>
      <c r="C37" s="4038">
        <v>0</v>
      </c>
      <c r="D37" s="4004">
        <v>-189.03</v>
      </c>
      <c r="E37" s="4039">
        <v>0</v>
      </c>
      <c r="F37" s="4004">
        <v>0</v>
      </c>
      <c r="G37" s="4039">
        <v>0</v>
      </c>
      <c r="H37" s="4004">
        <v>-189.03</v>
      </c>
      <c r="I37" s="4041">
        <v>-189.03</v>
      </c>
    </row>
    <row r="38" spans="1:9" x14ac:dyDescent="0.25">
      <c r="A38" s="4007">
        <v>2</v>
      </c>
      <c r="B38" s="4007" t="s">
        <v>88</v>
      </c>
      <c r="C38" s="4030">
        <v>25.1</v>
      </c>
      <c r="D38" s="4007">
        <v>-6760.58</v>
      </c>
      <c r="E38" s="4007">
        <v>40514.14</v>
      </c>
      <c r="F38" s="4007">
        <v>39986.54</v>
      </c>
      <c r="G38" s="4044">
        <v>40514.14</v>
      </c>
      <c r="H38" s="4007">
        <v>-7288.18</v>
      </c>
      <c r="I38" s="4007">
        <v>-7288.18</v>
      </c>
    </row>
    <row r="39" spans="1:9" x14ac:dyDescent="0.25">
      <c r="A39" s="4000" t="s">
        <v>204</v>
      </c>
      <c r="B39" s="4002"/>
      <c r="C39" s="4002"/>
      <c r="D39" s="4002"/>
      <c r="E39" s="4002"/>
      <c r="F39" s="4002"/>
      <c r="G39" s="4002"/>
      <c r="H39" s="4002"/>
      <c r="I39" s="4002"/>
    </row>
    <row r="40" spans="1:9" x14ac:dyDescent="0.25">
      <c r="A40" s="4003" t="s">
        <v>205</v>
      </c>
      <c r="B40" s="4002"/>
      <c r="C40" s="4002"/>
      <c r="D40" s="4002"/>
      <c r="E40" s="4002"/>
      <c r="F40" s="4002"/>
      <c r="G40" s="4002"/>
      <c r="H40" s="4002"/>
      <c r="I40" s="4002"/>
    </row>
    <row r="41" spans="1:9" x14ac:dyDescent="0.25">
      <c r="A41" s="4040" t="s">
        <v>12</v>
      </c>
      <c r="B41" s="4004" t="s">
        <v>94</v>
      </c>
      <c r="C41" s="4039" t="s">
        <v>95</v>
      </c>
      <c r="D41" s="4039"/>
      <c r="E41" s="4039"/>
      <c r="F41" s="4040" t="s">
        <v>206</v>
      </c>
      <c r="G41" s="4039"/>
      <c r="H41" s="4041"/>
      <c r="I41" s="4004" t="s">
        <v>97</v>
      </c>
    </row>
    <row r="42" spans="1:9" x14ac:dyDescent="0.25">
      <c r="A42" s="4042" t="s">
        <v>98</v>
      </c>
      <c r="B42" s="4005" t="s">
        <v>99</v>
      </c>
      <c r="C42" s="4036"/>
      <c r="D42" s="4036"/>
      <c r="E42" s="4036"/>
      <c r="F42" s="4042" t="s">
        <v>207</v>
      </c>
      <c r="G42" s="4036"/>
      <c r="H42" s="4043"/>
      <c r="I42" s="4005" t="s">
        <v>101</v>
      </c>
    </row>
    <row r="43" spans="1:9" x14ac:dyDescent="0.25">
      <c r="A43" s="4042"/>
      <c r="B43" s="4005"/>
      <c r="C43" s="4036"/>
      <c r="D43" s="4036"/>
      <c r="E43" s="4036"/>
      <c r="F43" s="4042" t="s">
        <v>208</v>
      </c>
      <c r="G43" s="4036"/>
      <c r="H43" s="4043"/>
      <c r="I43" s="4005"/>
    </row>
    <row r="44" spans="1:9" x14ac:dyDescent="0.25">
      <c r="A44" s="4042"/>
      <c r="B44" s="4015"/>
      <c r="C44" s="4036"/>
      <c r="D44" s="4036"/>
      <c r="E44" s="4036"/>
      <c r="F44" s="4042" t="s">
        <v>209</v>
      </c>
      <c r="G44" s="4036"/>
      <c r="H44" s="4043"/>
      <c r="I44" s="4005"/>
    </row>
    <row r="45" spans="1:9" x14ac:dyDescent="0.25">
      <c r="A45" s="4045" t="s">
        <v>103</v>
      </c>
      <c r="B45" s="4032"/>
      <c r="C45" s="4038" t="s">
        <v>104</v>
      </c>
      <c r="D45" s="4038"/>
      <c r="E45" s="4038"/>
      <c r="F45" s="4040"/>
      <c r="G45" s="4039"/>
      <c r="H45" s="4041"/>
      <c r="I45" s="4004"/>
    </row>
    <row r="46" spans="1:9" x14ac:dyDescent="0.25">
      <c r="A46" s="4046"/>
      <c r="B46" s="4032"/>
      <c r="C46" s="4036" t="s">
        <v>55</v>
      </c>
      <c r="D46" s="4003"/>
      <c r="E46" s="4003"/>
      <c r="F46" s="4042"/>
      <c r="G46" s="4036"/>
      <c r="H46" s="4043"/>
      <c r="I46" s="4005"/>
    </row>
    <row r="47" spans="1:9" x14ac:dyDescent="0.25">
      <c r="A47" s="4047" t="s">
        <v>105</v>
      </c>
      <c r="B47" s="4048">
        <v>42531</v>
      </c>
      <c r="C47" s="4002" t="s">
        <v>343</v>
      </c>
      <c r="D47" s="4036"/>
      <c r="E47" s="4036"/>
      <c r="F47" s="4042"/>
      <c r="G47" s="4019">
        <v>10.48951048951049</v>
      </c>
      <c r="H47" s="4043"/>
      <c r="I47" s="4005">
        <v>4200</v>
      </c>
    </row>
    <row r="48" spans="1:9" x14ac:dyDescent="0.25">
      <c r="A48" s="4047"/>
      <c r="B48" s="4005"/>
      <c r="C48" s="4003" t="s">
        <v>111</v>
      </c>
      <c r="D48" s="4036"/>
      <c r="E48" s="4036"/>
      <c r="F48" s="4042"/>
      <c r="G48" s="4049">
        <v>10.48951048951049</v>
      </c>
      <c r="H48" s="4050"/>
      <c r="I48" s="4032">
        <v>4200</v>
      </c>
    </row>
    <row r="49" spans="1:9" x14ac:dyDescent="0.25">
      <c r="A49" s="4004"/>
      <c r="B49" s="4004"/>
      <c r="C49" s="4040"/>
      <c r="D49" s="4039"/>
      <c r="E49" s="4041"/>
      <c r="F49" s="4040"/>
      <c r="G49" s="4039"/>
      <c r="H49" s="4041"/>
      <c r="I49" s="4004"/>
    </row>
    <row r="50" spans="1:9" x14ac:dyDescent="0.25">
      <c r="A50" s="4004" t="s">
        <v>46</v>
      </c>
      <c r="B50" s="4051" t="s">
        <v>112</v>
      </c>
      <c r="C50" s="4052" t="s">
        <v>113</v>
      </c>
      <c r="D50" s="4039"/>
      <c r="E50" s="4041"/>
      <c r="F50" s="4040" t="s">
        <v>114</v>
      </c>
      <c r="G50" s="4039"/>
      <c r="H50" s="4041"/>
      <c r="I50" s="4053"/>
    </row>
    <row r="51" spans="1:9" x14ac:dyDescent="0.25">
      <c r="A51" s="4047" t="s">
        <v>167</v>
      </c>
      <c r="B51" s="4048" t="s">
        <v>69</v>
      </c>
      <c r="C51" s="4042"/>
      <c r="D51" s="4036"/>
      <c r="E51" s="4043"/>
      <c r="F51" s="4042"/>
      <c r="G51" s="4019"/>
      <c r="H51" s="4043"/>
      <c r="I51" s="4005"/>
    </row>
    <row r="52" spans="1:9" x14ac:dyDescent="0.25">
      <c r="A52" s="4014"/>
      <c r="B52" s="4054"/>
      <c r="C52" s="4009" t="s">
        <v>111</v>
      </c>
      <c r="D52" s="4055"/>
      <c r="E52" s="4056"/>
      <c r="F52" s="4009"/>
      <c r="G52" s="4011">
        <v>0</v>
      </c>
      <c r="H52" s="4057"/>
      <c r="I52" s="4010">
        <v>0</v>
      </c>
    </row>
    <row r="53" spans="1:9" x14ac:dyDescent="0.25">
      <c r="A53" s="4002" t="s">
        <v>115</v>
      </c>
      <c r="B53" s="4002"/>
      <c r="C53" s="4002" t="s">
        <v>1051</v>
      </c>
      <c r="D53" s="4002"/>
      <c r="E53" s="4002" t="s">
        <v>117</v>
      </c>
      <c r="F53" s="3999"/>
      <c r="G53" s="4002" t="s">
        <v>118</v>
      </c>
      <c r="H53" s="4002" t="s">
        <v>119</v>
      </c>
      <c r="I53" s="3999"/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P23" sqref="P23"/>
    </sheetView>
  </sheetViews>
  <sheetFormatPr defaultRowHeight="15" x14ac:dyDescent="0.25"/>
  <cols>
    <col min="2" max="2" width="35.42578125" bestFit="1" customWidth="1"/>
    <col min="9" max="9" width="16.42578125" bestFit="1" customWidth="1"/>
  </cols>
  <sheetData>
    <row r="1" spans="1:9" x14ac:dyDescent="0.25">
      <c r="A1" s="4059" t="s">
        <v>0</v>
      </c>
      <c r="B1" s="4059"/>
      <c r="C1" s="4059"/>
      <c r="D1" s="4059"/>
      <c r="E1" s="4059"/>
      <c r="F1" s="4059"/>
      <c r="G1" s="4059"/>
      <c r="H1" s="4059"/>
      <c r="I1" s="4060"/>
    </row>
    <row r="2" spans="1:9" x14ac:dyDescent="0.25">
      <c r="A2" s="4059" t="s">
        <v>1</v>
      </c>
      <c r="B2" s="4059"/>
      <c r="C2" s="4059"/>
      <c r="D2" s="4059"/>
      <c r="E2" s="4059"/>
      <c r="F2" s="4059"/>
      <c r="G2" s="4059"/>
      <c r="H2" s="4059"/>
      <c r="I2" s="4061"/>
    </row>
    <row r="3" spans="1:9" x14ac:dyDescent="0.25">
      <c r="A3" s="4059" t="s">
        <v>2</v>
      </c>
      <c r="B3" s="4059"/>
      <c r="C3" s="4059"/>
      <c r="D3" s="4059"/>
      <c r="E3" s="4059"/>
      <c r="F3" s="4059"/>
      <c r="G3" s="4059"/>
      <c r="H3" s="4059"/>
      <c r="I3" s="4060"/>
    </row>
    <row r="4" spans="1:9" x14ac:dyDescent="0.25">
      <c r="A4" s="4059" t="s">
        <v>171</v>
      </c>
      <c r="B4" s="4059"/>
      <c r="C4" s="4059"/>
      <c r="D4" s="4059"/>
      <c r="E4" s="4059"/>
      <c r="F4" s="4059"/>
      <c r="G4" s="4059"/>
      <c r="H4" s="4059"/>
      <c r="I4" s="4060"/>
    </row>
    <row r="5" spans="1:9" x14ac:dyDescent="0.25">
      <c r="A5" s="4059" t="s">
        <v>4</v>
      </c>
      <c r="B5" s="4060"/>
      <c r="C5" s="4060"/>
      <c r="D5" s="4060"/>
      <c r="E5" s="4060"/>
      <c r="F5" s="4060"/>
      <c r="G5" s="4060"/>
      <c r="H5" s="4060"/>
      <c r="I5" s="4060"/>
    </row>
    <row r="6" spans="1:9" x14ac:dyDescent="0.25">
      <c r="A6" s="4059" t="s">
        <v>1052</v>
      </c>
      <c r="B6" s="4059"/>
      <c r="C6" s="4059"/>
      <c r="D6" s="4059"/>
      <c r="E6" s="4059"/>
      <c r="F6" s="4059"/>
      <c r="G6" s="4060"/>
      <c r="H6" s="4060"/>
      <c r="I6" s="4060"/>
    </row>
    <row r="7" spans="1:9" x14ac:dyDescent="0.25">
      <c r="A7" s="4060" t="s">
        <v>1053</v>
      </c>
      <c r="B7" s="4060"/>
      <c r="C7" s="4060"/>
      <c r="D7" s="4060"/>
      <c r="E7" s="4060"/>
      <c r="F7" s="4060"/>
      <c r="G7" s="4060"/>
      <c r="H7" s="4060"/>
      <c r="I7" s="4060"/>
    </row>
    <row r="8" spans="1:9" x14ac:dyDescent="0.25">
      <c r="A8" s="4060" t="s">
        <v>1054</v>
      </c>
      <c r="B8" s="4060"/>
      <c r="C8" s="4060"/>
      <c r="D8" s="4060"/>
      <c r="E8" s="4060"/>
      <c r="F8" s="4060"/>
      <c r="G8" s="4060"/>
      <c r="H8" s="4060"/>
      <c r="I8" s="4060"/>
    </row>
    <row r="9" spans="1:9" x14ac:dyDescent="0.25">
      <c r="A9" s="4060" t="s">
        <v>1055</v>
      </c>
      <c r="B9" s="4060"/>
      <c r="C9" s="4060"/>
      <c r="D9" s="4060"/>
      <c r="E9" s="4060"/>
      <c r="F9" s="4060"/>
      <c r="G9" s="4060"/>
      <c r="H9" s="4060"/>
      <c r="I9" s="4060"/>
    </row>
    <row r="10" spans="1:9" x14ac:dyDescent="0.25">
      <c r="A10" s="4059" t="s">
        <v>9</v>
      </c>
      <c r="B10" s="4060"/>
      <c r="C10" s="4060"/>
      <c r="D10" s="4060"/>
      <c r="E10" s="4060"/>
      <c r="F10" s="4060"/>
      <c r="G10" s="4060"/>
      <c r="H10" s="4060"/>
      <c r="I10" s="4060"/>
    </row>
    <row r="11" spans="1:9" x14ac:dyDescent="0.25">
      <c r="A11" s="4059" t="s">
        <v>10</v>
      </c>
      <c r="B11" s="4060"/>
      <c r="C11" s="4060"/>
      <c r="D11" s="4060"/>
      <c r="E11" s="4060"/>
      <c r="F11" s="4060"/>
      <c r="G11" s="4060"/>
      <c r="H11" s="4060"/>
      <c r="I11" s="4060"/>
    </row>
    <row r="12" spans="1:9" x14ac:dyDescent="0.25">
      <c r="A12" s="4062" t="s">
        <v>11</v>
      </c>
      <c r="B12" s="4060"/>
      <c r="C12" s="4060"/>
      <c r="D12" s="4060"/>
      <c r="E12" s="4060"/>
      <c r="F12" s="4060"/>
      <c r="G12" s="4060"/>
      <c r="H12" s="4060"/>
      <c r="I12" s="4060"/>
    </row>
    <row r="13" spans="1:9" x14ac:dyDescent="0.25">
      <c r="A13" s="4063" t="s">
        <v>12</v>
      </c>
      <c r="B13" s="4063" t="s">
        <v>13</v>
      </c>
      <c r="C13" s="4063" t="s">
        <v>14</v>
      </c>
      <c r="D13" s="4063" t="s">
        <v>15</v>
      </c>
      <c r="E13" s="4063" t="s">
        <v>16</v>
      </c>
      <c r="F13" s="4063" t="s">
        <v>17</v>
      </c>
      <c r="G13" s="4064" t="s">
        <v>18</v>
      </c>
      <c r="H13" s="4063" t="s">
        <v>15</v>
      </c>
      <c r="I13" s="4065" t="s">
        <v>19</v>
      </c>
    </row>
    <row r="14" spans="1:9" x14ac:dyDescent="0.25">
      <c r="A14" s="4066" t="s">
        <v>20</v>
      </c>
      <c r="B14" s="4066"/>
      <c r="C14" s="4066" t="s">
        <v>215</v>
      </c>
      <c r="D14" s="4066" t="s">
        <v>22</v>
      </c>
      <c r="E14" s="4066" t="s">
        <v>23</v>
      </c>
      <c r="F14" s="4066" t="s">
        <v>23</v>
      </c>
      <c r="G14" s="4067" t="s">
        <v>24</v>
      </c>
      <c r="H14" s="4066" t="s">
        <v>25</v>
      </c>
      <c r="I14" s="4068" t="s">
        <v>129</v>
      </c>
    </row>
    <row r="15" spans="1:9" x14ac:dyDescent="0.25">
      <c r="A15" s="4066"/>
      <c r="B15" s="4066"/>
      <c r="C15" s="4066" t="s">
        <v>27</v>
      </c>
      <c r="D15" s="4066" t="s">
        <v>28</v>
      </c>
      <c r="E15" s="4066"/>
      <c r="F15" s="4066"/>
      <c r="G15" s="4067" t="s">
        <v>29</v>
      </c>
      <c r="H15" s="4066" t="s">
        <v>30</v>
      </c>
      <c r="I15" s="4068" t="s">
        <v>296</v>
      </c>
    </row>
    <row r="16" spans="1:9" x14ac:dyDescent="0.25">
      <c r="A16" s="4066"/>
      <c r="B16" s="4066"/>
      <c r="C16" s="4066" t="s">
        <v>32</v>
      </c>
      <c r="D16" s="4066" t="s">
        <v>33</v>
      </c>
      <c r="E16" s="4066" t="s">
        <v>33</v>
      </c>
      <c r="F16" s="4066" t="s">
        <v>33</v>
      </c>
      <c r="G16" s="4067" t="s">
        <v>33</v>
      </c>
      <c r="H16" s="4069" t="s">
        <v>33</v>
      </c>
      <c r="I16" s="4068" t="s">
        <v>679</v>
      </c>
    </row>
    <row r="17" spans="1:9" x14ac:dyDescent="0.25">
      <c r="A17" s="4070">
        <v>1</v>
      </c>
      <c r="B17" s="4071">
        <v>2</v>
      </c>
      <c r="C17" s="4072">
        <v>3</v>
      </c>
      <c r="D17" s="4071">
        <v>4</v>
      </c>
      <c r="E17" s="4072">
        <v>5</v>
      </c>
      <c r="F17" s="4071">
        <v>6</v>
      </c>
      <c r="G17" s="4071">
        <v>7</v>
      </c>
      <c r="H17" s="4073">
        <v>8</v>
      </c>
      <c r="I17" s="4071">
        <v>9</v>
      </c>
    </row>
    <row r="18" spans="1:9" x14ac:dyDescent="0.25">
      <c r="A18" s="4074">
        <v>1</v>
      </c>
      <c r="B18" s="4075" t="s">
        <v>327</v>
      </c>
      <c r="C18" s="4075">
        <v>7.56</v>
      </c>
      <c r="D18" s="4076">
        <v>-40206.730000000003</v>
      </c>
      <c r="E18" s="4075">
        <v>314373.5</v>
      </c>
      <c r="F18" s="4077">
        <v>315748.77</v>
      </c>
      <c r="G18" s="4078">
        <v>314373.5</v>
      </c>
      <c r="H18" s="4079">
        <v>-38831.459999999963</v>
      </c>
      <c r="I18" s="4076">
        <v>-38831.459999999963</v>
      </c>
    </row>
    <row r="19" spans="1:9" x14ac:dyDescent="0.25">
      <c r="A19" s="4080" t="s">
        <v>105</v>
      </c>
      <c r="B19" s="4073" t="s">
        <v>37</v>
      </c>
      <c r="C19" s="4073">
        <v>2.62</v>
      </c>
      <c r="D19" s="4078"/>
      <c r="E19" s="4078">
        <v>100599.52</v>
      </c>
      <c r="F19" s="4081">
        <v>101039.6064</v>
      </c>
      <c r="G19" s="4082">
        <v>100599.52</v>
      </c>
      <c r="H19" s="4083"/>
      <c r="I19" s="4078"/>
    </row>
    <row r="20" spans="1:9" x14ac:dyDescent="0.25">
      <c r="A20" s="4084" t="s">
        <v>38</v>
      </c>
      <c r="B20" s="4063" t="s">
        <v>39</v>
      </c>
      <c r="C20" s="4063">
        <v>1.33</v>
      </c>
      <c r="D20" s="4085"/>
      <c r="E20" s="4085">
        <v>50299.76</v>
      </c>
      <c r="F20" s="4086">
        <v>50519.803200000002</v>
      </c>
      <c r="G20" s="4087">
        <v>50299.76</v>
      </c>
      <c r="H20" s="4087"/>
      <c r="I20" s="4085"/>
    </row>
    <row r="21" spans="1:9" x14ac:dyDescent="0.25">
      <c r="A21" s="4084" t="s">
        <v>40</v>
      </c>
      <c r="B21" s="4063" t="s">
        <v>41</v>
      </c>
      <c r="C21" s="4063">
        <v>1.22</v>
      </c>
      <c r="D21" s="4085"/>
      <c r="E21" s="4085">
        <v>47156.025000000001</v>
      </c>
      <c r="F21" s="4086">
        <v>47362.315500000004</v>
      </c>
      <c r="G21" s="4087">
        <v>47156.025000000001</v>
      </c>
      <c r="H21" s="4088"/>
      <c r="I21" s="4085"/>
    </row>
    <row r="22" spans="1:9" x14ac:dyDescent="0.25">
      <c r="A22" s="4084" t="s">
        <v>42</v>
      </c>
      <c r="B22" s="4063" t="s">
        <v>43</v>
      </c>
      <c r="C22" s="4063">
        <v>2.39</v>
      </c>
      <c r="D22" s="4087"/>
      <c r="E22" s="4087">
        <v>94312.05</v>
      </c>
      <c r="F22" s="4086">
        <v>94724.631000000008</v>
      </c>
      <c r="G22" s="4082">
        <v>94312.05</v>
      </c>
      <c r="H22" s="4089"/>
      <c r="I22" s="4087"/>
    </row>
    <row r="23" spans="1:9" x14ac:dyDescent="0.25">
      <c r="A23" s="4090" t="s">
        <v>44</v>
      </c>
      <c r="B23" s="4071" t="s">
        <v>45</v>
      </c>
      <c r="C23" s="4072">
        <v>0.53356999999999999</v>
      </c>
      <c r="D23" s="4078"/>
      <c r="E23" s="4091">
        <v>22006.145</v>
      </c>
      <c r="F23" s="4087">
        <v>22102.4139</v>
      </c>
      <c r="G23" s="4087">
        <v>22006.145</v>
      </c>
      <c r="H23" s="4089"/>
      <c r="I23" s="4078"/>
    </row>
    <row r="24" spans="1:9" x14ac:dyDescent="0.25">
      <c r="A24" s="4074" t="s">
        <v>46</v>
      </c>
      <c r="B24" s="4074" t="s">
        <v>47</v>
      </c>
      <c r="C24" s="4074">
        <v>2.98</v>
      </c>
      <c r="D24" s="4092">
        <v>-18658.29</v>
      </c>
      <c r="E24" s="4074">
        <v>118986</v>
      </c>
      <c r="F24" s="4093">
        <v>123162.39</v>
      </c>
      <c r="G24" s="4092">
        <v>118986</v>
      </c>
      <c r="H24" s="4094">
        <v>-14481.899999999994</v>
      </c>
      <c r="I24" s="4092">
        <v>-14481.899999999994</v>
      </c>
    </row>
    <row r="25" spans="1:9" x14ac:dyDescent="0.25">
      <c r="A25" s="4075" t="s">
        <v>48</v>
      </c>
      <c r="B25" s="4075" t="s">
        <v>49</v>
      </c>
      <c r="C25" s="4075">
        <v>1.65</v>
      </c>
      <c r="D25" s="4092">
        <v>247254.02</v>
      </c>
      <c r="E25" s="4075">
        <v>65884.14</v>
      </c>
      <c r="F25" s="4075">
        <v>70084.650000000009</v>
      </c>
      <c r="G25" s="4074">
        <v>0</v>
      </c>
      <c r="H25" s="4092">
        <v>317338.67</v>
      </c>
      <c r="I25" s="4076"/>
    </row>
    <row r="26" spans="1:9" x14ac:dyDescent="0.25">
      <c r="A26" s="4075"/>
      <c r="B26" s="4071" t="s">
        <v>50</v>
      </c>
      <c r="C26" s="4075"/>
      <c r="D26" s="4092"/>
      <c r="E26" s="4075"/>
      <c r="F26" s="4075">
        <v>68876.850000000006</v>
      </c>
      <c r="G26" s="4074">
        <v>0</v>
      </c>
      <c r="H26" s="4092"/>
      <c r="I26" s="4092"/>
    </row>
    <row r="27" spans="1:9" x14ac:dyDescent="0.25">
      <c r="A27" s="4075"/>
      <c r="B27" s="4071" t="s">
        <v>51</v>
      </c>
      <c r="C27" s="4095"/>
      <c r="D27" s="4096"/>
      <c r="E27" s="4075"/>
      <c r="F27" s="4075">
        <v>1207.8</v>
      </c>
      <c r="G27" s="4077"/>
      <c r="H27" s="4076"/>
      <c r="I27" s="4096"/>
    </row>
    <row r="28" spans="1:9" x14ac:dyDescent="0.25">
      <c r="A28" s="4074" t="s">
        <v>52</v>
      </c>
      <c r="B28" s="4074" t="s">
        <v>53</v>
      </c>
      <c r="C28" s="4097"/>
      <c r="D28" s="4092">
        <v>7221.36</v>
      </c>
      <c r="E28" s="4074">
        <v>0</v>
      </c>
      <c r="F28" s="4074">
        <v>0</v>
      </c>
      <c r="G28" s="4093">
        <v>0</v>
      </c>
      <c r="H28" s="4092">
        <v>7221.36</v>
      </c>
      <c r="I28" s="4092"/>
    </row>
    <row r="29" spans="1:9" x14ac:dyDescent="0.25">
      <c r="A29" s="4071"/>
      <c r="B29" s="4071" t="s">
        <v>143</v>
      </c>
      <c r="C29" s="4072"/>
      <c r="D29" s="4078"/>
      <c r="E29" s="4071">
        <v>0</v>
      </c>
      <c r="F29" s="4071">
        <v>0</v>
      </c>
      <c r="G29" s="4070">
        <v>0</v>
      </c>
      <c r="H29" s="4078"/>
      <c r="I29" s="4087"/>
    </row>
    <row r="30" spans="1:9" x14ac:dyDescent="0.25">
      <c r="A30" s="4059" t="s">
        <v>56</v>
      </c>
      <c r="B30" s="4060"/>
      <c r="C30" s="4060"/>
      <c r="D30" s="4058"/>
      <c r="E30" s="4060"/>
      <c r="F30" s="4060"/>
      <c r="G30" s="4098"/>
      <c r="H30" s="4098"/>
      <c r="I30" s="4088"/>
    </row>
    <row r="31" spans="1:9" x14ac:dyDescent="0.25">
      <c r="A31" s="4099" t="s">
        <v>57</v>
      </c>
      <c r="B31" s="4100" t="s">
        <v>1056</v>
      </c>
      <c r="C31" s="4100" t="s">
        <v>62</v>
      </c>
      <c r="D31" s="4100" t="s">
        <v>60</v>
      </c>
      <c r="E31" s="4100" t="s">
        <v>1057</v>
      </c>
      <c r="F31" s="4100" t="s">
        <v>1058</v>
      </c>
      <c r="G31" s="4100"/>
      <c r="H31" s="4100" t="s">
        <v>1058</v>
      </c>
      <c r="I31" s="4058"/>
    </row>
    <row r="32" spans="1:9" x14ac:dyDescent="0.25">
      <c r="A32" s="4069"/>
      <c r="B32" s="4069" t="s">
        <v>1059</v>
      </c>
      <c r="C32" s="4101" t="s">
        <v>64</v>
      </c>
      <c r="D32" s="4069" t="s">
        <v>23</v>
      </c>
      <c r="E32" s="4069" t="s">
        <v>562</v>
      </c>
      <c r="F32" s="4101" t="s">
        <v>908</v>
      </c>
      <c r="G32" s="4069"/>
      <c r="H32" s="4101" t="s">
        <v>908</v>
      </c>
      <c r="I32" s="4058"/>
    </row>
    <row r="33" spans="1:9" x14ac:dyDescent="0.25">
      <c r="A33" s="4121"/>
      <c r="B33" s="4122"/>
      <c r="C33" s="4123">
        <v>4653</v>
      </c>
      <c r="D33" s="4121">
        <v>7350</v>
      </c>
      <c r="E33" s="4123">
        <v>1102.5</v>
      </c>
      <c r="F33" s="4123">
        <v>10900.5</v>
      </c>
      <c r="G33" s="4123"/>
      <c r="H33" s="4123">
        <v>10900.5</v>
      </c>
      <c r="I33" s="4058"/>
    </row>
    <row r="34" spans="1:9" x14ac:dyDescent="0.25">
      <c r="A34" s="4062" t="s">
        <v>67</v>
      </c>
      <c r="B34" s="4062"/>
      <c r="C34" s="4062"/>
      <c r="D34" s="4102"/>
      <c r="E34" s="4062"/>
      <c r="F34" s="4062"/>
      <c r="G34" s="4062"/>
      <c r="H34" s="4062"/>
      <c r="I34" s="4062"/>
    </row>
    <row r="35" spans="1:9" x14ac:dyDescent="0.25">
      <c r="A35" s="4059" t="s">
        <v>68</v>
      </c>
      <c r="B35" s="4059"/>
      <c r="C35" s="4059"/>
      <c r="D35" s="4059"/>
      <c r="E35" s="4059"/>
      <c r="F35" s="4059"/>
      <c r="G35" s="4059"/>
      <c r="H35" s="4059"/>
      <c r="I35" s="4059"/>
    </row>
    <row r="36" spans="1:9" x14ac:dyDescent="0.25">
      <c r="A36" s="4063" t="s">
        <v>69</v>
      </c>
      <c r="B36" s="4103" t="s">
        <v>70</v>
      </c>
      <c r="C36" s="4063" t="s">
        <v>71</v>
      </c>
      <c r="D36" s="4104" t="s">
        <v>72</v>
      </c>
      <c r="E36" s="4063" t="s">
        <v>73</v>
      </c>
      <c r="F36" s="4104" t="s">
        <v>74</v>
      </c>
      <c r="G36" s="4063" t="s">
        <v>75</v>
      </c>
      <c r="H36" s="4104" t="s">
        <v>76</v>
      </c>
      <c r="I36" s="4063" t="s">
        <v>19</v>
      </c>
    </row>
    <row r="37" spans="1:9" x14ac:dyDescent="0.25">
      <c r="A37" s="4066"/>
      <c r="B37" s="4105" t="s">
        <v>77</v>
      </c>
      <c r="C37" s="4066" t="s">
        <v>78</v>
      </c>
      <c r="D37" s="4098" t="s">
        <v>79</v>
      </c>
      <c r="E37" s="4066" t="s">
        <v>80</v>
      </c>
      <c r="F37" s="4098" t="s">
        <v>81</v>
      </c>
      <c r="G37" s="4066" t="s">
        <v>82</v>
      </c>
      <c r="H37" s="4098" t="s">
        <v>1060</v>
      </c>
      <c r="I37" s="4066" t="s">
        <v>84</v>
      </c>
    </row>
    <row r="38" spans="1:9" x14ac:dyDescent="0.25">
      <c r="A38" s="4066"/>
      <c r="B38" s="4067"/>
      <c r="C38" s="4066"/>
      <c r="D38" s="4098"/>
      <c r="E38" s="4066"/>
      <c r="F38" s="4098" t="s">
        <v>85</v>
      </c>
      <c r="G38" s="4066" t="s">
        <v>86</v>
      </c>
      <c r="H38" s="4098"/>
      <c r="I38" s="4066" t="s">
        <v>220</v>
      </c>
    </row>
    <row r="39" spans="1:9" x14ac:dyDescent="0.25">
      <c r="A39" s="4063">
        <v>1</v>
      </c>
      <c r="B39" s="4063" t="s">
        <v>201</v>
      </c>
      <c r="C39" s="4106">
        <v>0</v>
      </c>
      <c r="D39" s="4063">
        <v>-4627.3900000000003</v>
      </c>
      <c r="E39" s="4104">
        <v>0</v>
      </c>
      <c r="F39" s="4107">
        <v>229.56</v>
      </c>
      <c r="G39" s="4063">
        <v>0</v>
      </c>
      <c r="H39" s="4063">
        <v>-4397.83</v>
      </c>
      <c r="I39" s="4065">
        <v>-4397.83</v>
      </c>
    </row>
    <row r="40" spans="1:9" x14ac:dyDescent="0.25">
      <c r="A40" s="4066"/>
      <c r="B40" s="4066" t="s">
        <v>202</v>
      </c>
      <c r="C40" s="4062"/>
      <c r="D40" s="4066"/>
      <c r="E40" s="4098"/>
      <c r="F40" s="4067"/>
      <c r="G40" s="4066"/>
      <c r="H40" s="4066"/>
      <c r="I40" s="4068"/>
    </row>
    <row r="41" spans="1:9" x14ac:dyDescent="0.25">
      <c r="A41" s="4073"/>
      <c r="B41" s="4073" t="s">
        <v>203</v>
      </c>
      <c r="C41" s="4095"/>
      <c r="D41" s="4073"/>
      <c r="E41" s="4108"/>
      <c r="F41" s="4109"/>
      <c r="G41" s="4066"/>
      <c r="H41" s="4066"/>
      <c r="I41" s="4110"/>
    </row>
    <row r="42" spans="1:9" x14ac:dyDescent="0.25">
      <c r="A42" s="4071">
        <v>2</v>
      </c>
      <c r="B42" s="4071" t="s">
        <v>88</v>
      </c>
      <c r="C42" s="4093">
        <v>25.1</v>
      </c>
      <c r="D42" s="4066">
        <v>-57344.67</v>
      </c>
      <c r="E42" s="4111">
        <v>441374.07</v>
      </c>
      <c r="F42" s="4070">
        <v>441167.15</v>
      </c>
      <c r="G42" s="4071">
        <v>441374.07</v>
      </c>
      <c r="H42" s="4071">
        <v>-57551.589999999967</v>
      </c>
      <c r="I42" s="4068">
        <v>-57551.589999999967</v>
      </c>
    </row>
    <row r="43" spans="1:9" x14ac:dyDescent="0.25">
      <c r="A43" s="4071">
        <v>3</v>
      </c>
      <c r="B43" s="4071" t="s">
        <v>91</v>
      </c>
      <c r="C43" s="4097">
        <v>1914.46</v>
      </c>
      <c r="D43" s="4071">
        <v>-240217.29</v>
      </c>
      <c r="E43" s="4072">
        <v>935599.1</v>
      </c>
      <c r="F43" s="4070">
        <v>902519.62</v>
      </c>
      <c r="G43" s="4073">
        <v>935599.1</v>
      </c>
      <c r="H43" s="4073">
        <v>-273296.77</v>
      </c>
      <c r="I43" s="4112">
        <v>-273296.77</v>
      </c>
    </row>
    <row r="44" spans="1:9" x14ac:dyDescent="0.25">
      <c r="A44" s="4098"/>
      <c r="B44" s="4098"/>
      <c r="C44" s="4098"/>
      <c r="D44" s="4098"/>
      <c r="E44" s="4098"/>
      <c r="F44" s="4098"/>
      <c r="G44" s="4098"/>
      <c r="H44" s="4098"/>
      <c r="I44" s="4098"/>
    </row>
    <row r="45" spans="1:9" x14ac:dyDescent="0.25">
      <c r="A45" s="4059" t="s">
        <v>92</v>
      </c>
      <c r="B45" s="4060"/>
      <c r="C45" s="4060"/>
      <c r="D45" s="4060"/>
      <c r="E45" s="4060"/>
      <c r="F45" s="4060"/>
      <c r="G45" s="4060"/>
      <c r="H45" s="4060"/>
      <c r="I45" s="4060"/>
    </row>
    <row r="46" spans="1:9" x14ac:dyDescent="0.25">
      <c r="A46" s="4062" t="s">
        <v>93</v>
      </c>
      <c r="B46" s="4060"/>
      <c r="C46" s="4060"/>
      <c r="D46" s="4060"/>
      <c r="E46" s="4060"/>
      <c r="F46" s="4060"/>
      <c r="G46" s="4060"/>
      <c r="H46" s="4060"/>
      <c r="I46" s="4060"/>
    </row>
    <row r="47" spans="1:9" x14ac:dyDescent="0.25">
      <c r="A47" s="4107" t="s">
        <v>12</v>
      </c>
      <c r="B47" s="4063" t="s">
        <v>94</v>
      </c>
      <c r="C47" s="4104" t="s">
        <v>95</v>
      </c>
      <c r="D47" s="4104"/>
      <c r="E47" s="4104"/>
      <c r="F47" s="4107" t="s">
        <v>162</v>
      </c>
      <c r="G47" s="4104"/>
      <c r="H47" s="4065"/>
      <c r="I47" s="4063" t="s">
        <v>97</v>
      </c>
    </row>
    <row r="48" spans="1:9" x14ac:dyDescent="0.25">
      <c r="A48" s="4067" t="s">
        <v>98</v>
      </c>
      <c r="B48" s="4066" t="s">
        <v>99</v>
      </c>
      <c r="C48" s="4098"/>
      <c r="D48" s="4098"/>
      <c r="E48" s="4098"/>
      <c r="F48" s="4067" t="s">
        <v>987</v>
      </c>
      <c r="G48" s="4098"/>
      <c r="H48" s="4068"/>
      <c r="I48" s="4066" t="s">
        <v>101</v>
      </c>
    </row>
    <row r="49" spans="1:9" x14ac:dyDescent="0.25">
      <c r="A49" s="4067"/>
      <c r="B49" s="4073"/>
      <c r="C49" s="4098"/>
      <c r="D49" s="4098"/>
      <c r="E49" s="4098"/>
      <c r="F49" s="4067" t="s">
        <v>376</v>
      </c>
      <c r="G49" s="4098"/>
      <c r="H49" s="4068"/>
      <c r="I49" s="4066"/>
    </row>
    <row r="50" spans="1:9" x14ac:dyDescent="0.25">
      <c r="A50" s="4113" t="s">
        <v>103</v>
      </c>
      <c r="B50" s="4114"/>
      <c r="C50" s="4106" t="s">
        <v>104</v>
      </c>
      <c r="D50" s="4106"/>
      <c r="E50" s="4106"/>
      <c r="F50" s="4107"/>
      <c r="G50" s="4104"/>
      <c r="H50" s="4065"/>
      <c r="I50" s="4063"/>
    </row>
    <row r="51" spans="1:9" x14ac:dyDescent="0.25">
      <c r="A51" s="4115"/>
      <c r="B51" s="4066"/>
      <c r="C51" s="4098" t="s">
        <v>55</v>
      </c>
      <c r="D51" s="4098"/>
      <c r="E51" s="4098"/>
      <c r="F51" s="4067" t="s">
        <v>69</v>
      </c>
      <c r="G51" s="4088" t="s">
        <v>69</v>
      </c>
      <c r="H51" s="4068" t="s">
        <v>69</v>
      </c>
      <c r="I51" s="4066" t="s">
        <v>69</v>
      </c>
    </row>
    <row r="52" spans="1:9" x14ac:dyDescent="0.25">
      <c r="A52" s="4115" t="s">
        <v>105</v>
      </c>
      <c r="B52" s="4116"/>
      <c r="C52" s="4098"/>
      <c r="D52" s="4098"/>
      <c r="E52" s="4098"/>
      <c r="F52" s="4067"/>
      <c r="G52" s="4088" t="s">
        <v>69</v>
      </c>
      <c r="H52" s="4068"/>
      <c r="I52" s="4066"/>
    </row>
    <row r="53" spans="1:9" x14ac:dyDescent="0.25">
      <c r="A53" s="4115"/>
      <c r="B53" s="4116"/>
      <c r="C53" s="4062" t="s">
        <v>111</v>
      </c>
      <c r="D53" s="4062"/>
      <c r="E53" s="4062"/>
      <c r="F53" s="4105"/>
      <c r="G53" s="4117">
        <v>0</v>
      </c>
      <c r="H53" s="4118"/>
      <c r="I53" s="4114">
        <v>0</v>
      </c>
    </row>
    <row r="54" spans="1:9" x14ac:dyDescent="0.25">
      <c r="A54" s="4063"/>
      <c r="B54" s="4063"/>
      <c r="C54" s="4107"/>
      <c r="D54" s="4104"/>
      <c r="E54" s="4065"/>
      <c r="F54" s="4107"/>
      <c r="G54" s="4104"/>
      <c r="H54" s="4065"/>
      <c r="I54" s="4063"/>
    </row>
    <row r="55" spans="1:9" x14ac:dyDescent="0.25">
      <c r="A55" s="4063" t="s">
        <v>46</v>
      </c>
      <c r="B55" s="4119" t="s">
        <v>112</v>
      </c>
      <c r="C55" s="4106" t="s">
        <v>113</v>
      </c>
      <c r="D55" s="4104"/>
      <c r="E55" s="4104"/>
      <c r="F55" s="4107" t="s">
        <v>114</v>
      </c>
      <c r="G55" s="4120"/>
      <c r="H55" s="4065"/>
      <c r="I55" s="4065"/>
    </row>
    <row r="56" spans="1:9" x14ac:dyDescent="0.25">
      <c r="A56" s="4115" t="s">
        <v>167</v>
      </c>
      <c r="B56" s="4116"/>
      <c r="C56" s="4098"/>
      <c r="D56" s="4098"/>
      <c r="E56" s="4098"/>
      <c r="F56" s="4067"/>
      <c r="G56" s="4088"/>
      <c r="H56" s="4068"/>
      <c r="I56" s="4068"/>
    </row>
    <row r="57" spans="1:9" x14ac:dyDescent="0.25">
      <c r="A57" s="4073"/>
      <c r="B57" s="4073" t="s">
        <v>112</v>
      </c>
      <c r="C57" s="4108" t="s">
        <v>111</v>
      </c>
      <c r="D57" s="4108"/>
      <c r="E57" s="4108"/>
      <c r="F57" s="4109" t="s">
        <v>69</v>
      </c>
      <c r="G57" s="4091">
        <v>0</v>
      </c>
      <c r="H57" s="4110"/>
      <c r="I57" s="4110">
        <v>0</v>
      </c>
    </row>
    <row r="58" spans="1:9" x14ac:dyDescent="0.25">
      <c r="A58" s="4060"/>
      <c r="B58" s="4060"/>
      <c r="C58" s="4060" t="s">
        <v>69</v>
      </c>
      <c r="D58" s="4058"/>
      <c r="E58" s="4060"/>
      <c r="F58" s="4060"/>
      <c r="G58" s="4060"/>
      <c r="H58" s="4060"/>
      <c r="I58" s="4058"/>
    </row>
    <row r="59" spans="1:9" x14ac:dyDescent="0.25">
      <c r="A59" s="4060" t="s">
        <v>1061</v>
      </c>
      <c r="B59" s="4060"/>
      <c r="C59" s="4060" t="s">
        <v>116</v>
      </c>
      <c r="D59" s="4060"/>
      <c r="E59" s="4060" t="s">
        <v>117</v>
      </c>
      <c r="F59" s="4058"/>
      <c r="G59" s="4058"/>
      <c r="H59" s="4060" t="s">
        <v>118</v>
      </c>
      <c r="I59" s="4060" t="s">
        <v>119</v>
      </c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P22" sqref="P22"/>
    </sheetView>
  </sheetViews>
  <sheetFormatPr defaultRowHeight="15" x14ac:dyDescent="0.25"/>
  <cols>
    <col min="2" max="2" width="31.85546875" bestFit="1" customWidth="1"/>
    <col min="9" max="9" width="18.28515625" bestFit="1" customWidth="1"/>
  </cols>
  <sheetData>
    <row r="1" spans="1:9" x14ac:dyDescent="0.25">
      <c r="A1" s="4125" t="s">
        <v>0</v>
      </c>
      <c r="B1" s="4125"/>
      <c r="C1" s="4125"/>
      <c r="D1" s="4125"/>
      <c r="E1" s="4125"/>
      <c r="F1" s="4125"/>
      <c r="G1" s="4125"/>
      <c r="H1" s="4125"/>
      <c r="I1" s="4125"/>
    </row>
    <row r="2" spans="1:9" x14ac:dyDescent="0.25">
      <c r="A2" s="4125" t="s">
        <v>1</v>
      </c>
      <c r="B2" s="4125"/>
      <c r="C2" s="4125"/>
      <c r="D2" s="4125"/>
      <c r="E2" s="4125"/>
      <c r="F2" s="4125"/>
      <c r="G2" s="4125"/>
      <c r="H2" s="4125"/>
      <c r="I2" s="4126"/>
    </row>
    <row r="3" spans="1:9" x14ac:dyDescent="0.25">
      <c r="A3" s="4125" t="s">
        <v>2</v>
      </c>
      <c r="B3" s="4125"/>
      <c r="C3" s="4125"/>
      <c r="D3" s="4125"/>
      <c r="E3" s="4125"/>
      <c r="F3" s="4125"/>
      <c r="G3" s="4125"/>
      <c r="H3" s="4125"/>
      <c r="I3" s="4125"/>
    </row>
    <row r="4" spans="1:9" x14ac:dyDescent="0.25">
      <c r="A4" s="4125" t="s">
        <v>775</v>
      </c>
      <c r="B4" s="4125"/>
      <c r="C4" s="4125"/>
      <c r="D4" s="4125"/>
      <c r="E4" s="4125"/>
      <c r="F4" s="4125"/>
      <c r="G4" s="4125"/>
      <c r="H4" s="4125"/>
      <c r="I4" s="4125"/>
    </row>
    <row r="5" spans="1:9" x14ac:dyDescent="0.25">
      <c r="A5" s="4125"/>
      <c r="B5" s="4125"/>
      <c r="C5" s="4125"/>
      <c r="D5" s="4125"/>
      <c r="E5" s="4125"/>
      <c r="F5" s="4125"/>
      <c r="G5" s="4125"/>
      <c r="H5" s="4125"/>
      <c r="I5" s="4127"/>
    </row>
    <row r="6" spans="1:9" x14ac:dyDescent="0.25">
      <c r="A6" s="4125" t="s">
        <v>4</v>
      </c>
      <c r="B6" s="4127"/>
      <c r="C6" s="4127"/>
      <c r="D6" s="4127"/>
      <c r="E6" s="4127"/>
      <c r="F6" s="4127"/>
      <c r="G6" s="4127"/>
      <c r="H6" s="4127"/>
      <c r="I6" s="4127"/>
    </row>
    <row r="7" spans="1:9" x14ac:dyDescent="0.25">
      <c r="A7" s="4125" t="s">
        <v>1062</v>
      </c>
      <c r="B7" s="4127"/>
      <c r="C7" s="4127"/>
      <c r="D7" s="4125"/>
      <c r="E7" s="4127"/>
      <c r="F7" s="4127"/>
      <c r="G7" s="4127"/>
      <c r="H7" s="4127"/>
      <c r="I7" s="4127"/>
    </row>
    <row r="8" spans="1:9" x14ac:dyDescent="0.25">
      <c r="A8" s="4127" t="s">
        <v>1063</v>
      </c>
      <c r="B8" s="4127"/>
      <c r="C8" s="4127"/>
      <c r="D8" s="4125"/>
      <c r="E8" s="4127"/>
      <c r="F8" s="4127"/>
      <c r="G8" s="4127"/>
      <c r="H8" s="4127"/>
      <c r="I8" s="4127"/>
    </row>
    <row r="9" spans="1:9" x14ac:dyDescent="0.25">
      <c r="A9" s="4127" t="s">
        <v>1064</v>
      </c>
      <c r="B9" s="4127"/>
      <c r="C9" s="4127"/>
      <c r="D9" s="4127"/>
      <c r="E9" s="4127"/>
      <c r="F9" s="4127"/>
      <c r="G9" s="4127"/>
      <c r="H9" s="4127"/>
      <c r="I9" s="4127"/>
    </row>
    <row r="10" spans="1:9" x14ac:dyDescent="0.25">
      <c r="A10" s="4127" t="s">
        <v>1065</v>
      </c>
      <c r="B10" s="4127"/>
      <c r="C10" s="4127"/>
      <c r="D10" s="4127"/>
      <c r="E10" s="4127"/>
      <c r="F10" s="4127"/>
      <c r="G10" s="4127"/>
      <c r="H10" s="4127"/>
      <c r="I10" s="4127"/>
    </row>
    <row r="11" spans="1:9" x14ac:dyDescent="0.25">
      <c r="A11" s="4125" t="s">
        <v>9</v>
      </c>
      <c r="B11" s="4127"/>
      <c r="C11" s="4127"/>
      <c r="D11" s="4127"/>
      <c r="E11" s="4127"/>
      <c r="F11" s="4127"/>
      <c r="G11" s="4127"/>
      <c r="H11" s="4127"/>
      <c r="I11" s="4127"/>
    </row>
    <row r="12" spans="1:9" x14ac:dyDescent="0.25">
      <c r="A12" s="4125" t="s">
        <v>10</v>
      </c>
      <c r="B12" s="4127"/>
      <c r="C12" s="4127"/>
      <c r="D12" s="4127"/>
      <c r="E12" s="4127"/>
      <c r="F12" s="4127"/>
      <c r="G12" s="4127"/>
      <c r="H12" s="4127"/>
      <c r="I12" s="4127"/>
    </row>
    <row r="13" spans="1:9" x14ac:dyDescent="0.25">
      <c r="A13" s="4128" t="s">
        <v>257</v>
      </c>
      <c r="B13" s="4127"/>
      <c r="C13" s="4127"/>
      <c r="D13" s="4127"/>
      <c r="E13" s="4127"/>
      <c r="F13" s="4127"/>
      <c r="G13" s="4127"/>
      <c r="H13" s="4127"/>
      <c r="I13" s="4127"/>
    </row>
    <row r="14" spans="1:9" x14ac:dyDescent="0.25">
      <c r="A14" s="4127"/>
      <c r="B14" s="4127"/>
      <c r="C14" s="4127"/>
      <c r="D14" s="4127"/>
      <c r="E14" s="4127"/>
      <c r="F14" s="4127"/>
      <c r="G14" s="4127"/>
      <c r="H14" s="4127"/>
      <c r="I14" s="4127"/>
    </row>
    <row r="15" spans="1:9" x14ac:dyDescent="0.25">
      <c r="A15" s="4129" t="s">
        <v>12</v>
      </c>
      <c r="B15" s="4129" t="s">
        <v>13</v>
      </c>
      <c r="C15" s="4129" t="s">
        <v>14</v>
      </c>
      <c r="D15" s="4129" t="s">
        <v>15</v>
      </c>
      <c r="E15" s="4129" t="s">
        <v>16</v>
      </c>
      <c r="F15" s="4129" t="s">
        <v>17</v>
      </c>
      <c r="G15" s="4129" t="s">
        <v>18</v>
      </c>
      <c r="H15" s="4129" t="s">
        <v>15</v>
      </c>
      <c r="I15" s="4129" t="s">
        <v>19</v>
      </c>
    </row>
    <row r="16" spans="1:9" x14ac:dyDescent="0.25">
      <c r="A16" s="4130" t="s">
        <v>20</v>
      </c>
      <c r="B16" s="4130"/>
      <c r="C16" s="4130" t="s">
        <v>215</v>
      </c>
      <c r="D16" s="4130" t="s">
        <v>22</v>
      </c>
      <c r="E16" s="4130" t="s">
        <v>23</v>
      </c>
      <c r="F16" s="4130" t="s">
        <v>23</v>
      </c>
      <c r="G16" s="4130" t="s">
        <v>24</v>
      </c>
      <c r="H16" s="4130" t="s">
        <v>25</v>
      </c>
      <c r="I16" s="4130" t="s">
        <v>26</v>
      </c>
    </row>
    <row r="17" spans="1:9" x14ac:dyDescent="0.25">
      <c r="A17" s="4130"/>
      <c r="B17" s="4130"/>
      <c r="C17" s="4130" t="s">
        <v>27</v>
      </c>
      <c r="D17" s="4130" t="s">
        <v>28</v>
      </c>
      <c r="E17" s="4130"/>
      <c r="F17" s="4130"/>
      <c r="G17" s="4130" t="s">
        <v>29</v>
      </c>
      <c r="H17" s="4130" t="s">
        <v>30</v>
      </c>
      <c r="I17" s="4130" t="s">
        <v>31</v>
      </c>
    </row>
    <row r="18" spans="1:9" x14ac:dyDescent="0.25">
      <c r="A18" s="4130"/>
      <c r="B18" s="4130"/>
      <c r="C18" s="4130" t="s">
        <v>32</v>
      </c>
      <c r="D18" s="4130" t="s">
        <v>33</v>
      </c>
      <c r="E18" s="4130" t="s">
        <v>33</v>
      </c>
      <c r="F18" s="4130" t="s">
        <v>33</v>
      </c>
      <c r="G18" s="4130" t="s">
        <v>33</v>
      </c>
      <c r="H18" s="4130" t="s">
        <v>33</v>
      </c>
      <c r="I18" s="4130" t="s">
        <v>30</v>
      </c>
    </row>
    <row r="19" spans="1:9" x14ac:dyDescent="0.25">
      <c r="A19" s="4131">
        <v>1</v>
      </c>
      <c r="B19" s="4132">
        <v>2</v>
      </c>
      <c r="C19" s="4133">
        <v>3</v>
      </c>
      <c r="D19" s="4129">
        <v>4</v>
      </c>
      <c r="E19" s="4133">
        <v>5</v>
      </c>
      <c r="F19" s="4132">
        <v>6</v>
      </c>
      <c r="G19" s="4133">
        <v>7</v>
      </c>
      <c r="H19" s="4131">
        <v>8</v>
      </c>
      <c r="I19" s="4132">
        <v>9</v>
      </c>
    </row>
    <row r="20" spans="1:9" x14ac:dyDescent="0.25">
      <c r="A20" s="4134">
        <v>1</v>
      </c>
      <c r="B20" s="4135" t="s">
        <v>176</v>
      </c>
      <c r="C20" s="4136" t="s">
        <v>69</v>
      </c>
      <c r="D20" s="4134"/>
      <c r="E20" s="4137" t="s">
        <v>69</v>
      </c>
      <c r="F20" s="4135" t="s">
        <v>69</v>
      </c>
      <c r="G20" s="4136"/>
      <c r="H20" s="4134" t="s">
        <v>69</v>
      </c>
      <c r="I20" s="4137" t="s">
        <v>69</v>
      </c>
    </row>
    <row r="21" spans="1:9" x14ac:dyDescent="0.25">
      <c r="A21" s="4138"/>
      <c r="B21" s="4139" t="s">
        <v>177</v>
      </c>
      <c r="C21" s="4140">
        <v>7.56</v>
      </c>
      <c r="D21" s="4138">
        <v>-17276.87</v>
      </c>
      <c r="E21" s="4139">
        <v>22689.119999999999</v>
      </c>
      <c r="F21" s="4139">
        <v>24812.97</v>
      </c>
      <c r="G21" s="4140">
        <v>22689.119999999999</v>
      </c>
      <c r="H21" s="4138">
        <v>-15153.019999999997</v>
      </c>
      <c r="I21" s="4141">
        <v>-15153.019999999997</v>
      </c>
    </row>
    <row r="22" spans="1:9" x14ac:dyDescent="0.25">
      <c r="A22" s="4130" t="s">
        <v>36</v>
      </c>
      <c r="B22" s="4130" t="s">
        <v>233</v>
      </c>
      <c r="C22" s="4142"/>
      <c r="D22" s="4143" t="s">
        <v>69</v>
      </c>
      <c r="E22" s="4130"/>
      <c r="F22" s="4144"/>
      <c r="G22" s="4142"/>
      <c r="H22" s="4143" t="s">
        <v>69</v>
      </c>
      <c r="I22" s="4144" t="s">
        <v>69</v>
      </c>
    </row>
    <row r="23" spans="1:9" x14ac:dyDescent="0.25">
      <c r="A23" s="4145"/>
      <c r="B23" s="4145" t="s">
        <v>234</v>
      </c>
      <c r="C23" s="4146">
        <v>2.62</v>
      </c>
      <c r="D23" s="4147"/>
      <c r="E23" s="4148">
        <v>7714.3008</v>
      </c>
      <c r="F23" s="4148">
        <v>8436.4098000000013</v>
      </c>
      <c r="G23" s="4149">
        <v>7714.3008</v>
      </c>
      <c r="H23" s="4147"/>
      <c r="I23" s="4148"/>
    </row>
    <row r="24" spans="1:9" x14ac:dyDescent="0.25">
      <c r="A24" s="4150" t="s">
        <v>38</v>
      </c>
      <c r="B24" s="4129" t="s">
        <v>39</v>
      </c>
      <c r="C24" s="4151">
        <v>1.33</v>
      </c>
      <c r="D24" s="4152"/>
      <c r="E24" s="4153">
        <v>4084.0415999999996</v>
      </c>
      <c r="F24" s="4153">
        <v>4466.3346000000001</v>
      </c>
      <c r="G24" s="4154">
        <v>4084.0415999999996</v>
      </c>
      <c r="H24" s="4152"/>
      <c r="I24" s="4144"/>
    </row>
    <row r="25" spans="1:9" x14ac:dyDescent="0.25">
      <c r="A25" s="4150" t="s">
        <v>40</v>
      </c>
      <c r="B25" s="4129" t="s">
        <v>41</v>
      </c>
      <c r="C25" s="4151">
        <v>1.22</v>
      </c>
      <c r="D25" s="4155"/>
      <c r="E25" s="4153">
        <v>3630.2592</v>
      </c>
      <c r="F25" s="4153">
        <v>3970.0752000000002</v>
      </c>
      <c r="G25" s="4154">
        <v>3630.2592</v>
      </c>
      <c r="H25" s="4155"/>
      <c r="I25" s="4153"/>
    </row>
    <row r="26" spans="1:9" x14ac:dyDescent="0.25">
      <c r="A26" s="4150" t="s">
        <v>42</v>
      </c>
      <c r="B26" s="4129" t="s">
        <v>43</v>
      </c>
      <c r="C26" s="4151">
        <v>2.39</v>
      </c>
      <c r="D26" s="4155"/>
      <c r="E26" s="4153">
        <v>7260.5183999999999</v>
      </c>
      <c r="F26" s="4153">
        <v>7940.1504000000004</v>
      </c>
      <c r="G26" s="4154">
        <v>7260.5183999999999</v>
      </c>
      <c r="H26" s="4155"/>
      <c r="I26" s="4153"/>
    </row>
    <row r="27" spans="1:9" x14ac:dyDescent="0.25">
      <c r="A27" s="4156" t="s">
        <v>46</v>
      </c>
      <c r="B27" s="4156" t="s">
        <v>47</v>
      </c>
      <c r="C27" s="4157">
        <v>2.98</v>
      </c>
      <c r="D27" s="4158">
        <v>-13619.12</v>
      </c>
      <c r="E27" s="4156">
        <v>8943.6</v>
      </c>
      <c r="F27" s="4156">
        <v>9830.02</v>
      </c>
      <c r="G27" s="4157">
        <v>8943.6</v>
      </c>
      <c r="H27" s="4158">
        <v>-12732.7</v>
      </c>
      <c r="I27" s="4159">
        <v>-12732.7</v>
      </c>
    </row>
    <row r="28" spans="1:9" x14ac:dyDescent="0.25">
      <c r="A28" s="4160" t="s">
        <v>48</v>
      </c>
      <c r="B28" s="4160" t="s">
        <v>199</v>
      </c>
      <c r="C28" s="4128">
        <v>1.65</v>
      </c>
      <c r="D28" s="4161">
        <v>34641.660000000003</v>
      </c>
      <c r="E28" s="4160">
        <v>4952.28</v>
      </c>
      <c r="F28" s="4160">
        <v>5497.2</v>
      </c>
      <c r="G28" s="4128">
        <v>0</v>
      </c>
      <c r="H28" s="4161">
        <v>40138.86</v>
      </c>
      <c r="I28" s="4162"/>
    </row>
    <row r="29" spans="1:9" x14ac:dyDescent="0.25">
      <c r="A29" s="4135" t="s">
        <v>52</v>
      </c>
      <c r="B29" s="4135" t="s">
        <v>140</v>
      </c>
      <c r="C29" s="4136"/>
      <c r="D29" s="4134" t="s">
        <v>69</v>
      </c>
      <c r="E29" s="4135"/>
      <c r="F29" s="4135"/>
      <c r="G29" s="4136" t="s">
        <v>141</v>
      </c>
      <c r="H29" s="4134" t="s">
        <v>69</v>
      </c>
      <c r="I29" s="4137"/>
    </row>
    <row r="30" spans="1:9" x14ac:dyDescent="0.25">
      <c r="A30" s="4156"/>
      <c r="B30" s="4156" t="s">
        <v>200</v>
      </c>
      <c r="C30" s="4163"/>
      <c r="D30" s="4158">
        <v>12511.05</v>
      </c>
      <c r="E30" s="4156">
        <v>0</v>
      </c>
      <c r="F30" s="4156">
        <v>0</v>
      </c>
      <c r="G30" s="4157">
        <v>0</v>
      </c>
      <c r="H30" s="4158">
        <v>12511.05</v>
      </c>
      <c r="I30" s="4159"/>
    </row>
    <row r="31" spans="1:9" x14ac:dyDescent="0.25">
      <c r="A31" s="4132"/>
      <c r="B31" s="4132" t="s">
        <v>1066</v>
      </c>
      <c r="C31" s="4133"/>
      <c r="D31" s="4164"/>
      <c r="E31" s="4165"/>
      <c r="F31" s="4165"/>
      <c r="G31" s="4166"/>
      <c r="H31" s="4164"/>
      <c r="I31" s="4165"/>
    </row>
    <row r="32" spans="1:9" x14ac:dyDescent="0.25">
      <c r="A32" s="4125" t="s">
        <v>56</v>
      </c>
      <c r="B32" s="4127"/>
      <c r="C32" s="4127"/>
      <c r="D32" s="4124"/>
      <c r="E32" s="4127"/>
      <c r="F32" s="4127"/>
      <c r="G32" s="4142"/>
      <c r="H32" s="4142"/>
      <c r="I32" s="4142"/>
    </row>
    <row r="33" spans="1:9" x14ac:dyDescent="0.25">
      <c r="A33" s="4125"/>
      <c r="B33" s="4127"/>
      <c r="C33" s="4127"/>
      <c r="D33" s="4124"/>
      <c r="E33" s="4127"/>
      <c r="F33" s="4127"/>
      <c r="G33" s="4142"/>
      <c r="H33" s="4142"/>
      <c r="I33" s="4142"/>
    </row>
    <row r="34" spans="1:9" x14ac:dyDescent="0.25">
      <c r="A34" s="4129" t="s">
        <v>69</v>
      </c>
      <c r="B34" s="4134" t="s">
        <v>70</v>
      </c>
      <c r="C34" s="4129" t="s">
        <v>71</v>
      </c>
      <c r="D34" s="4151" t="s">
        <v>72</v>
      </c>
      <c r="E34" s="4129" t="s">
        <v>73</v>
      </c>
      <c r="F34" s="4151" t="s">
        <v>74</v>
      </c>
      <c r="G34" s="4129" t="s">
        <v>75</v>
      </c>
      <c r="H34" s="4151" t="s">
        <v>76</v>
      </c>
      <c r="I34" s="4129" t="s">
        <v>19</v>
      </c>
    </row>
    <row r="35" spans="1:9" x14ac:dyDescent="0.25">
      <c r="A35" s="4130"/>
      <c r="B35" s="4161" t="s">
        <v>77</v>
      </c>
      <c r="C35" s="4130" t="s">
        <v>78</v>
      </c>
      <c r="D35" s="4142" t="s">
        <v>79</v>
      </c>
      <c r="E35" s="4130" t="s">
        <v>80</v>
      </c>
      <c r="F35" s="4142" t="s">
        <v>81</v>
      </c>
      <c r="G35" s="4130" t="s">
        <v>82</v>
      </c>
      <c r="H35" s="4142" t="s">
        <v>83</v>
      </c>
      <c r="I35" s="4130" t="s">
        <v>84</v>
      </c>
    </row>
    <row r="36" spans="1:9" x14ac:dyDescent="0.25">
      <c r="A36" s="4130"/>
      <c r="B36" s="4143"/>
      <c r="C36" s="4130"/>
      <c r="D36" s="4142"/>
      <c r="E36" s="4130"/>
      <c r="F36" s="4142" t="s">
        <v>85</v>
      </c>
      <c r="G36" s="4145" t="s">
        <v>86</v>
      </c>
      <c r="H36" s="4142"/>
      <c r="I36" s="4130" t="s">
        <v>220</v>
      </c>
    </row>
    <row r="37" spans="1:9" x14ac:dyDescent="0.25">
      <c r="A37" s="4129">
        <v>1</v>
      </c>
      <c r="B37" s="4129" t="s">
        <v>201</v>
      </c>
      <c r="C37" s="4136">
        <v>0</v>
      </c>
      <c r="D37" s="4129">
        <v>-750.02</v>
      </c>
      <c r="E37" s="4151">
        <v>0</v>
      </c>
      <c r="F37" s="4129">
        <v>28.95</v>
      </c>
      <c r="G37" s="4142">
        <v>0</v>
      </c>
      <c r="H37" s="4129">
        <v>-721.06999999999994</v>
      </c>
      <c r="I37" s="4129">
        <v>-721.06999999999994</v>
      </c>
    </row>
    <row r="38" spans="1:9" x14ac:dyDescent="0.25">
      <c r="A38" s="4130"/>
      <c r="B38" s="4130" t="s">
        <v>202</v>
      </c>
      <c r="C38" s="4128"/>
      <c r="D38" s="4130"/>
      <c r="E38" s="4142"/>
      <c r="F38" s="4130"/>
      <c r="G38" s="4142"/>
      <c r="H38" s="4130"/>
      <c r="I38" s="4130"/>
    </row>
    <row r="39" spans="1:9" x14ac:dyDescent="0.25">
      <c r="A39" s="4145"/>
      <c r="B39" s="4145" t="s">
        <v>203</v>
      </c>
      <c r="C39" s="4140"/>
      <c r="D39" s="4145"/>
      <c r="E39" s="4146"/>
      <c r="F39" s="4145"/>
      <c r="G39" s="4146"/>
      <c r="H39" s="4145"/>
      <c r="I39" s="4145"/>
    </row>
    <row r="40" spans="1:9" x14ac:dyDescent="0.25">
      <c r="A40" s="4132">
        <v>2</v>
      </c>
      <c r="B40" s="4132" t="s">
        <v>88</v>
      </c>
      <c r="C40" s="4157">
        <v>25.1</v>
      </c>
      <c r="D40" s="4130">
        <v>-52320.3</v>
      </c>
      <c r="E40" s="4167">
        <v>29779.75</v>
      </c>
      <c r="F40" s="4132">
        <v>37659.18</v>
      </c>
      <c r="G40" s="4168">
        <v>29779.75</v>
      </c>
      <c r="H40" s="4143">
        <v>-44440.87</v>
      </c>
      <c r="I40" s="4130">
        <v>-44440.87</v>
      </c>
    </row>
    <row r="41" spans="1:9" x14ac:dyDescent="0.25">
      <c r="A41" s="4132"/>
      <c r="B41" s="4132" t="s">
        <v>158</v>
      </c>
      <c r="C41" s="4157">
        <v>17.260000000000002</v>
      </c>
      <c r="D41" s="4132"/>
      <c r="E41" s="4132"/>
      <c r="F41" s="4132"/>
      <c r="G41" s="4133"/>
      <c r="H41" s="4131"/>
      <c r="I41" s="4132"/>
    </row>
    <row r="42" spans="1:9" x14ac:dyDescent="0.25">
      <c r="A42" s="4125" t="s">
        <v>465</v>
      </c>
      <c r="B42" s="4127"/>
      <c r="C42" s="4127"/>
      <c r="D42" s="4127"/>
      <c r="E42" s="4127"/>
      <c r="F42" s="4127"/>
      <c r="G42" s="4127"/>
      <c r="H42" s="4127"/>
      <c r="I42" s="4127"/>
    </row>
    <row r="43" spans="1:9" x14ac:dyDescent="0.25">
      <c r="A43" s="4128" t="s">
        <v>466</v>
      </c>
      <c r="B43" s="4127"/>
      <c r="C43" s="4127"/>
      <c r="D43" s="4127"/>
      <c r="E43" s="4127"/>
      <c r="F43" s="4127"/>
      <c r="G43" s="4127"/>
      <c r="H43" s="4127"/>
      <c r="I43" s="4127"/>
    </row>
    <row r="44" spans="1:9" x14ac:dyDescent="0.25">
      <c r="A44" s="4169" t="s">
        <v>12</v>
      </c>
      <c r="B44" s="4129" t="s">
        <v>94</v>
      </c>
      <c r="C44" s="4151" t="s">
        <v>95</v>
      </c>
      <c r="D44" s="4151"/>
      <c r="E44" s="4151"/>
      <c r="F44" s="4169" t="s">
        <v>206</v>
      </c>
      <c r="G44" s="4151"/>
      <c r="H44" s="4170"/>
      <c r="I44" s="4129" t="s">
        <v>97</v>
      </c>
    </row>
    <row r="45" spans="1:9" x14ac:dyDescent="0.25">
      <c r="A45" s="4143" t="s">
        <v>98</v>
      </c>
      <c r="B45" s="4130" t="s">
        <v>99</v>
      </c>
      <c r="C45" s="4142"/>
      <c r="D45" s="4142"/>
      <c r="E45" s="4142"/>
      <c r="F45" s="4143" t="s">
        <v>207</v>
      </c>
      <c r="G45" s="4142"/>
      <c r="H45" s="4171"/>
      <c r="I45" s="4130" t="s">
        <v>101</v>
      </c>
    </row>
    <row r="46" spans="1:9" x14ac:dyDescent="0.25">
      <c r="A46" s="4143"/>
      <c r="B46" s="4130"/>
      <c r="C46" s="4142"/>
      <c r="D46" s="4142"/>
      <c r="E46" s="4142"/>
      <c r="F46" s="4143" t="s">
        <v>1067</v>
      </c>
      <c r="G46" s="4142"/>
      <c r="H46" s="4171"/>
      <c r="I46" s="4130"/>
    </row>
    <row r="47" spans="1:9" x14ac:dyDescent="0.25">
      <c r="A47" s="4143"/>
      <c r="B47" s="4145"/>
      <c r="C47" s="4142"/>
      <c r="D47" s="4142"/>
      <c r="E47" s="4142"/>
      <c r="F47" s="4143" t="s">
        <v>781</v>
      </c>
      <c r="G47" s="4142"/>
      <c r="H47" s="4171"/>
      <c r="I47" s="4130"/>
    </row>
    <row r="48" spans="1:9" x14ac:dyDescent="0.25">
      <c r="A48" s="4173" t="s">
        <v>103</v>
      </c>
      <c r="B48" s="4160"/>
      <c r="C48" s="4136" t="s">
        <v>104</v>
      </c>
      <c r="D48" s="4136"/>
      <c r="E48" s="4136"/>
      <c r="F48" s="4169"/>
      <c r="G48" s="4151"/>
      <c r="H48" s="4170"/>
      <c r="I48" s="4129"/>
    </row>
    <row r="49" spans="1:9" x14ac:dyDescent="0.25">
      <c r="A49" s="4174"/>
      <c r="B49" s="4130"/>
      <c r="C49" s="4142" t="s">
        <v>55</v>
      </c>
      <c r="D49" s="4142"/>
      <c r="E49" s="4142"/>
      <c r="F49" s="4143" t="s">
        <v>69</v>
      </c>
      <c r="G49" s="4142"/>
      <c r="H49" s="4171" t="s">
        <v>69</v>
      </c>
      <c r="I49" s="4130" t="s">
        <v>69</v>
      </c>
    </row>
    <row r="50" spans="1:9" x14ac:dyDescent="0.25">
      <c r="A50" s="4174" t="s">
        <v>105</v>
      </c>
      <c r="B50" s="4175"/>
      <c r="C50" s="4142"/>
      <c r="D50" s="4142"/>
      <c r="E50" s="4142"/>
      <c r="F50" s="4143"/>
      <c r="G50" s="4176"/>
      <c r="H50" s="4171"/>
      <c r="I50" s="4130"/>
    </row>
    <row r="51" spans="1:9" x14ac:dyDescent="0.25">
      <c r="A51" s="4174"/>
      <c r="B51" s="4130"/>
      <c r="C51" s="4128" t="s">
        <v>111</v>
      </c>
      <c r="D51" s="4128"/>
      <c r="E51" s="4128"/>
      <c r="F51" s="4138"/>
      <c r="G51" s="4177">
        <v>0</v>
      </c>
      <c r="H51" s="4178"/>
      <c r="I51" s="4160">
        <v>0</v>
      </c>
    </row>
    <row r="52" spans="1:9" x14ac:dyDescent="0.25">
      <c r="A52" s="4129"/>
      <c r="B52" s="4129"/>
      <c r="C52" s="4169"/>
      <c r="D52" s="4151"/>
      <c r="E52" s="4170"/>
      <c r="F52" s="4143"/>
      <c r="G52" s="4142"/>
      <c r="H52" s="4171"/>
      <c r="I52" s="4129"/>
    </row>
    <row r="53" spans="1:9" x14ac:dyDescent="0.25">
      <c r="A53" s="4129" t="s">
        <v>46</v>
      </c>
      <c r="B53" s="4135" t="s">
        <v>112</v>
      </c>
      <c r="C53" s="4134" t="s">
        <v>113</v>
      </c>
      <c r="D53" s="4151"/>
      <c r="E53" s="4170"/>
      <c r="F53" s="4169" t="s">
        <v>114</v>
      </c>
      <c r="G53" s="4151"/>
      <c r="H53" s="4170"/>
      <c r="I53" s="4129"/>
    </row>
    <row r="54" spans="1:9" x14ac:dyDescent="0.25">
      <c r="A54" s="4179"/>
      <c r="B54" s="4145" t="s">
        <v>112</v>
      </c>
      <c r="C54" s="4172" t="s">
        <v>111</v>
      </c>
      <c r="D54" s="4146"/>
      <c r="E54" s="4180"/>
      <c r="F54" s="4172" t="s">
        <v>69</v>
      </c>
      <c r="G54" s="4146"/>
      <c r="H54" s="4180"/>
      <c r="I54" s="4145">
        <v>0</v>
      </c>
    </row>
    <row r="55" spans="1:9" x14ac:dyDescent="0.25">
      <c r="A55" s="4127"/>
      <c r="B55" s="4127"/>
      <c r="C55" s="4127"/>
      <c r="D55" s="4127"/>
      <c r="E55" s="4127"/>
      <c r="F55" s="4127"/>
      <c r="G55" s="4127"/>
      <c r="H55" s="4127"/>
      <c r="I55" s="4127"/>
    </row>
    <row r="56" spans="1:9" x14ac:dyDescent="0.25">
      <c r="A56" s="4127"/>
      <c r="B56" s="4127"/>
      <c r="C56" s="4127"/>
      <c r="D56" s="4127"/>
      <c r="E56" s="4127"/>
      <c r="F56" s="4127"/>
      <c r="G56" s="4127"/>
      <c r="H56" s="4127"/>
      <c r="I56" s="4127"/>
    </row>
    <row r="57" spans="1:9" x14ac:dyDescent="0.25">
      <c r="A57" s="4127" t="s">
        <v>688</v>
      </c>
      <c r="B57" s="4127"/>
      <c r="C57" s="4127" t="s">
        <v>69</v>
      </c>
      <c r="D57" s="4127" t="s">
        <v>1068</v>
      </c>
      <c r="E57" s="4127"/>
      <c r="F57" s="4127"/>
      <c r="G57" s="4127"/>
      <c r="H57" s="4127"/>
      <c r="I57" s="4127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workbookViewId="0">
      <selection activeCell="N9" sqref="N9"/>
    </sheetView>
  </sheetViews>
  <sheetFormatPr defaultRowHeight="15" x14ac:dyDescent="0.25"/>
  <cols>
    <col min="2" max="2" width="35.85546875" bestFit="1" customWidth="1"/>
    <col min="9" max="9" width="20.85546875" bestFit="1" customWidth="1"/>
  </cols>
  <sheetData>
    <row r="1" spans="1:9" x14ac:dyDescent="0.25">
      <c r="A1" s="5440" t="s">
        <v>0</v>
      </c>
      <c r="B1" s="5440"/>
      <c r="C1" s="5440"/>
      <c r="D1" s="5440"/>
      <c r="E1" s="5440"/>
    </row>
    <row r="2" spans="1:9" x14ac:dyDescent="0.25">
      <c r="A2" s="5440" t="s">
        <v>1</v>
      </c>
      <c r="B2" s="5440"/>
      <c r="C2" s="5440"/>
      <c r="D2" s="5440"/>
      <c r="E2" s="5440"/>
    </row>
    <row r="3" spans="1:9" x14ac:dyDescent="0.25">
      <c r="A3" s="5440" t="s">
        <v>2</v>
      </c>
      <c r="B3" s="5440"/>
      <c r="C3" s="5440"/>
      <c r="D3" s="5440"/>
      <c r="E3" s="5440"/>
      <c r="F3" s="5440"/>
    </row>
    <row r="4" spans="1:9" x14ac:dyDescent="0.25">
      <c r="A4" s="5440" t="s">
        <v>775</v>
      </c>
      <c r="B4" s="5440"/>
      <c r="C4" s="5440"/>
      <c r="D4" s="5440"/>
      <c r="E4" s="5440"/>
      <c r="F4" s="5440"/>
      <c r="G4" s="5440"/>
    </row>
    <row r="5" spans="1:9" x14ac:dyDescent="0.25">
      <c r="A5" s="5440" t="s">
        <v>4</v>
      </c>
      <c r="B5" s="5440"/>
      <c r="C5" s="5440"/>
      <c r="D5" s="5440"/>
      <c r="E5" s="5440"/>
      <c r="F5" s="5440"/>
    </row>
    <row r="6" spans="1:9" x14ac:dyDescent="0.25">
      <c r="A6" s="5440" t="s">
        <v>1069</v>
      </c>
      <c r="B6" s="5440"/>
      <c r="C6" s="5440"/>
    </row>
    <row r="7" spans="1:9" x14ac:dyDescent="0.25">
      <c r="A7" s="5427" t="s">
        <v>1070</v>
      </c>
      <c r="B7" s="5427"/>
    </row>
    <row r="8" spans="1:9" x14ac:dyDescent="0.25">
      <c r="A8" s="5427" t="s">
        <v>1071</v>
      </c>
      <c r="B8" s="5427"/>
      <c r="C8" s="5427"/>
    </row>
    <row r="9" spans="1:9" x14ac:dyDescent="0.25">
      <c r="A9" s="5427" t="s">
        <v>1072</v>
      </c>
      <c r="B9" s="5427"/>
    </row>
    <row r="10" spans="1:9" x14ac:dyDescent="0.25">
      <c r="A10" s="5440" t="s">
        <v>9</v>
      </c>
      <c r="B10" s="5440"/>
      <c r="C10" s="5440"/>
      <c r="D10" s="5440"/>
      <c r="E10" s="5440"/>
      <c r="F10" s="5440"/>
    </row>
    <row r="11" spans="1:9" x14ac:dyDescent="0.25">
      <c r="A11" s="5440" t="s">
        <v>10</v>
      </c>
      <c r="B11" s="5440"/>
      <c r="C11" s="5440"/>
      <c r="D11" s="5440"/>
      <c r="E11" s="5440"/>
      <c r="F11" s="5440"/>
      <c r="G11" s="5440"/>
    </row>
    <row r="12" spans="1:9" ht="15.75" thickBot="1" x14ac:dyDescent="0.3">
      <c r="A12" s="5441" t="s">
        <v>11</v>
      </c>
      <c r="B12" s="5441"/>
      <c r="C12" s="5441"/>
      <c r="D12" s="5441"/>
      <c r="E12" s="5441"/>
    </row>
    <row r="13" spans="1:9" x14ac:dyDescent="0.25">
      <c r="A13" s="5302" t="s">
        <v>12</v>
      </c>
      <c r="B13" s="5303" t="s">
        <v>13</v>
      </c>
      <c r="C13" s="5303" t="s">
        <v>1073</v>
      </c>
      <c r="D13" s="5303" t="s">
        <v>15</v>
      </c>
      <c r="E13" s="5303" t="s">
        <v>16</v>
      </c>
      <c r="F13" s="5303" t="s">
        <v>17</v>
      </c>
      <c r="G13" s="5303" t="s">
        <v>18</v>
      </c>
      <c r="H13" s="5303" t="s">
        <v>15</v>
      </c>
      <c r="I13" s="5303" t="s">
        <v>19</v>
      </c>
    </row>
    <row r="14" spans="1:9" x14ac:dyDescent="0.25">
      <c r="A14" s="5304" t="s">
        <v>20</v>
      </c>
      <c r="B14" s="5305"/>
      <c r="C14" s="5305" t="s">
        <v>1074</v>
      </c>
      <c r="D14" s="5305" t="s">
        <v>22</v>
      </c>
      <c r="E14" s="5305" t="s">
        <v>23</v>
      </c>
      <c r="F14" s="5305" t="s">
        <v>23</v>
      </c>
      <c r="G14" s="5305" t="s">
        <v>24</v>
      </c>
      <c r="H14" s="5305" t="s">
        <v>25</v>
      </c>
      <c r="I14" s="5305" t="s">
        <v>522</v>
      </c>
    </row>
    <row r="15" spans="1:9" x14ac:dyDescent="0.25">
      <c r="A15" s="5304"/>
      <c r="B15" s="5305"/>
      <c r="C15" s="5305" t="s">
        <v>27</v>
      </c>
      <c r="D15" s="5305" t="s">
        <v>28</v>
      </c>
      <c r="E15" s="5305"/>
      <c r="F15" s="5305"/>
      <c r="G15" s="5305" t="s">
        <v>29</v>
      </c>
      <c r="H15" s="5305" t="s">
        <v>30</v>
      </c>
      <c r="I15" s="5305" t="s">
        <v>523</v>
      </c>
    </row>
    <row r="16" spans="1:9" ht="15.75" thickBot="1" x14ac:dyDescent="0.3">
      <c r="A16" s="5304"/>
      <c r="B16" s="5305"/>
      <c r="C16" s="5305" t="s">
        <v>132</v>
      </c>
      <c r="D16" s="5305" t="s">
        <v>33</v>
      </c>
      <c r="E16" s="5305" t="s">
        <v>33</v>
      </c>
      <c r="F16" s="5305" t="s">
        <v>33</v>
      </c>
      <c r="G16" s="5305" t="s">
        <v>33</v>
      </c>
      <c r="H16" s="5305" t="s">
        <v>33</v>
      </c>
      <c r="I16" s="5305" t="s">
        <v>549</v>
      </c>
    </row>
    <row r="17" spans="1:9" ht="15.75" thickBot="1" x14ac:dyDescent="0.3">
      <c r="A17" s="5424">
        <v>1</v>
      </c>
      <c r="B17" s="5307">
        <v>2</v>
      </c>
      <c r="C17" s="5306">
        <v>3</v>
      </c>
      <c r="D17" s="5307">
        <v>4</v>
      </c>
      <c r="E17" s="5306">
        <v>5</v>
      </c>
      <c r="F17" s="5307">
        <v>6</v>
      </c>
      <c r="G17" s="5306">
        <v>7</v>
      </c>
      <c r="H17" s="5307">
        <v>8</v>
      </c>
      <c r="I17" s="5308">
        <v>9</v>
      </c>
    </row>
    <row r="18" spans="1:9" ht="15.75" thickBot="1" x14ac:dyDescent="0.3">
      <c r="A18" s="5332"/>
      <c r="B18" s="5332"/>
      <c r="C18" s="5332"/>
      <c r="D18" s="5317"/>
      <c r="E18" s="5323"/>
      <c r="F18" s="5317"/>
      <c r="G18" s="5323"/>
      <c r="H18" s="5317"/>
      <c r="I18" s="5318"/>
    </row>
    <row r="19" spans="1:9" ht="15.75" thickBot="1" x14ac:dyDescent="0.3">
      <c r="A19" s="5313" t="s">
        <v>103</v>
      </c>
      <c r="B19" s="5415" t="s">
        <v>573</v>
      </c>
      <c r="C19" s="5316">
        <v>7.56</v>
      </c>
      <c r="D19" s="5314">
        <v>-22815.119999999999</v>
      </c>
      <c r="E19" s="5315">
        <v>93732.64</v>
      </c>
      <c r="F19" s="5316">
        <v>108761.35</v>
      </c>
      <c r="G19" s="5315">
        <v>93732.64</v>
      </c>
      <c r="H19" s="5316">
        <v>-7786.41</v>
      </c>
      <c r="I19" s="5314">
        <v>-7786.41</v>
      </c>
    </row>
    <row r="20" spans="1:9" ht="15.75" thickBot="1" x14ac:dyDescent="0.3">
      <c r="A20" s="5304" t="s">
        <v>36</v>
      </c>
      <c r="B20" s="5318" t="s">
        <v>37</v>
      </c>
      <c r="C20" s="5319">
        <v>2.62</v>
      </c>
      <c r="D20" s="5317"/>
      <c r="E20" s="5322">
        <v>31869.1</v>
      </c>
      <c r="F20" s="5322">
        <v>36978.86</v>
      </c>
      <c r="G20" s="5319">
        <v>31869.1</v>
      </c>
      <c r="H20" s="5332"/>
      <c r="I20" s="5317"/>
    </row>
    <row r="21" spans="1:9" ht="15.75" thickBot="1" x14ac:dyDescent="0.3">
      <c r="A21" s="5328">
        <v>42767</v>
      </c>
      <c r="B21" s="5305" t="s">
        <v>39</v>
      </c>
      <c r="C21" s="5325">
        <v>1.33</v>
      </c>
      <c r="D21" s="5304"/>
      <c r="E21" s="5325">
        <v>16871.88</v>
      </c>
      <c r="F21" s="5326">
        <v>19577.04</v>
      </c>
      <c r="G21" s="5325">
        <v>16871.88</v>
      </c>
      <c r="H21" s="5304"/>
      <c r="I21" s="5305"/>
    </row>
    <row r="22" spans="1:9" ht="15.75" thickBot="1" x14ac:dyDescent="0.3">
      <c r="A22" s="5328">
        <v>42795</v>
      </c>
      <c r="B22" s="5303" t="s">
        <v>41</v>
      </c>
      <c r="C22" s="5329">
        <v>1.22</v>
      </c>
      <c r="D22" s="5346"/>
      <c r="E22" s="5306">
        <v>14997.22</v>
      </c>
      <c r="F22" s="5307">
        <v>17401.82</v>
      </c>
      <c r="G22" s="5306">
        <v>14997.22</v>
      </c>
      <c r="H22" s="5346"/>
      <c r="I22" s="5348"/>
    </row>
    <row r="23" spans="1:9" ht="15.75" thickBot="1" x14ac:dyDescent="0.3">
      <c r="A23" s="5328">
        <v>42826</v>
      </c>
      <c r="B23" s="5303" t="s">
        <v>43</v>
      </c>
      <c r="C23" s="5329">
        <v>2.39</v>
      </c>
      <c r="D23" s="5317"/>
      <c r="E23" s="5319">
        <v>29619.51</v>
      </c>
      <c r="F23" s="5321">
        <v>34368.589999999997</v>
      </c>
      <c r="G23" s="5319">
        <v>29619.51</v>
      </c>
      <c r="H23" s="5317"/>
      <c r="I23" s="5318"/>
    </row>
    <row r="24" spans="1:9" ht="15.75" thickBot="1" x14ac:dyDescent="0.3">
      <c r="A24" s="5328">
        <v>42856</v>
      </c>
      <c r="B24" s="5303" t="s">
        <v>45</v>
      </c>
      <c r="C24" s="5329">
        <v>2.853E-2</v>
      </c>
      <c r="D24" s="5317"/>
      <c r="E24" s="5319">
        <v>374.93</v>
      </c>
      <c r="F24" s="5321">
        <v>435.05</v>
      </c>
      <c r="G24" s="5319">
        <v>374.93</v>
      </c>
      <c r="H24" s="5317"/>
      <c r="I24" s="5318"/>
    </row>
    <row r="25" spans="1:9" ht="15.75" thickBot="1" x14ac:dyDescent="0.3">
      <c r="A25" s="5338" t="s">
        <v>46</v>
      </c>
      <c r="B25" s="5339" t="s">
        <v>47</v>
      </c>
      <c r="C25" s="5341">
        <v>2.98</v>
      </c>
      <c r="D25" s="5316">
        <v>-7782.22</v>
      </c>
      <c r="E25" s="5315">
        <v>38034.36</v>
      </c>
      <c r="F25" s="5316">
        <v>44038.22</v>
      </c>
      <c r="G25" s="5315">
        <v>38034.36</v>
      </c>
      <c r="H25" s="5316">
        <v>-1778.36</v>
      </c>
      <c r="I25" s="5314">
        <v>-1778.36</v>
      </c>
    </row>
    <row r="26" spans="1:9" ht="15.75" thickBot="1" x14ac:dyDescent="0.3">
      <c r="A26" s="5310" t="s">
        <v>48</v>
      </c>
      <c r="B26" s="5334" t="s">
        <v>1075</v>
      </c>
      <c r="C26" s="5314">
        <v>1.65</v>
      </c>
      <c r="D26" s="5314">
        <v>37407.42</v>
      </c>
      <c r="E26" s="5314">
        <v>30693.63</v>
      </c>
      <c r="F26" s="5314">
        <v>37758.28</v>
      </c>
      <c r="G26" s="5315">
        <v>28250.86</v>
      </c>
      <c r="H26" s="5316">
        <v>46914.84</v>
      </c>
      <c r="I26" s="5334"/>
    </row>
    <row r="27" spans="1:9" ht="15.75" thickBot="1" x14ac:dyDescent="0.3">
      <c r="A27" s="5337"/>
      <c r="B27" s="5318" t="s">
        <v>50</v>
      </c>
      <c r="C27" s="5334"/>
      <c r="D27" s="5334"/>
      <c r="E27" s="5315">
        <v>0</v>
      </c>
      <c r="F27" s="5316">
        <v>34064.67</v>
      </c>
      <c r="G27" s="5315">
        <v>28250.86</v>
      </c>
      <c r="H27" s="5313"/>
      <c r="I27" s="5334"/>
    </row>
    <row r="28" spans="1:9" ht="15.75" thickBot="1" x14ac:dyDescent="0.3">
      <c r="A28" s="5337"/>
      <c r="B28" s="5318" t="s">
        <v>51</v>
      </c>
      <c r="C28" s="5334"/>
      <c r="D28" s="5311"/>
      <c r="F28" s="5421">
        <v>3693.61</v>
      </c>
      <c r="H28" s="5310"/>
      <c r="I28" s="5311"/>
    </row>
    <row r="29" spans="1:9" ht="15.75" thickBot="1" x14ac:dyDescent="0.3">
      <c r="A29" s="5338" t="s">
        <v>52</v>
      </c>
      <c r="B29" s="5334" t="s">
        <v>140</v>
      </c>
      <c r="C29" s="5334"/>
      <c r="D29" s="5339" t="s">
        <v>69</v>
      </c>
      <c r="E29" s="5352"/>
      <c r="F29" s="5338"/>
      <c r="G29" s="5352" t="s">
        <v>141</v>
      </c>
      <c r="H29" s="5338" t="s">
        <v>69</v>
      </c>
      <c r="I29" s="5339"/>
    </row>
    <row r="30" spans="1:9" ht="15.75" thickBot="1" x14ac:dyDescent="0.3">
      <c r="A30" s="5313"/>
      <c r="B30" s="5334" t="s">
        <v>200</v>
      </c>
      <c r="C30" s="5315">
        <v>0</v>
      </c>
      <c r="D30" s="5316">
        <v>32279.47</v>
      </c>
      <c r="E30" s="5315">
        <v>0</v>
      </c>
      <c r="F30" s="5316">
        <v>25.98</v>
      </c>
      <c r="G30" s="5315">
        <v>0</v>
      </c>
      <c r="H30" s="5316">
        <v>32305.45</v>
      </c>
      <c r="I30" s="5318" t="s">
        <v>69</v>
      </c>
    </row>
    <row r="31" spans="1:9" ht="15.75" thickBot="1" x14ac:dyDescent="0.3">
      <c r="A31" s="5317"/>
      <c r="B31" s="5318" t="s">
        <v>50</v>
      </c>
      <c r="C31" s="5319">
        <v>0</v>
      </c>
      <c r="D31" s="5317"/>
      <c r="E31" s="5319">
        <v>0</v>
      </c>
      <c r="F31" s="5321">
        <v>25.98</v>
      </c>
      <c r="G31" s="5319">
        <v>0</v>
      </c>
      <c r="H31" s="5317"/>
      <c r="I31" s="5318"/>
    </row>
    <row r="33" spans="1:9" ht="15.75" thickBot="1" x14ac:dyDescent="0.3">
      <c r="A33" s="5441" t="s">
        <v>56</v>
      </c>
      <c r="B33" s="5441"/>
      <c r="C33" s="5441"/>
      <c r="D33" s="5441"/>
      <c r="E33" s="5441"/>
      <c r="F33" s="5441"/>
    </row>
    <row r="34" spans="1:9" x14ac:dyDescent="0.25">
      <c r="A34" s="5302" t="s">
        <v>57</v>
      </c>
      <c r="B34" s="5347" t="s">
        <v>58</v>
      </c>
      <c r="C34" s="5302" t="s">
        <v>59</v>
      </c>
      <c r="D34" s="5303" t="s">
        <v>60</v>
      </c>
      <c r="E34" s="5303" t="s">
        <v>478</v>
      </c>
      <c r="F34" s="5303" t="s">
        <v>59</v>
      </c>
      <c r="G34" s="5303"/>
      <c r="H34" s="5432" t="s">
        <v>184</v>
      </c>
      <c r="I34" s="5439"/>
    </row>
    <row r="35" spans="1:9" ht="15.75" thickBot="1" x14ac:dyDescent="0.3">
      <c r="A35" s="5304"/>
      <c r="C35" s="5317" t="s">
        <v>64</v>
      </c>
      <c r="D35" s="5318" t="s">
        <v>23</v>
      </c>
      <c r="E35" s="5318" t="s">
        <v>314</v>
      </c>
      <c r="F35" s="5318" t="s">
        <v>30</v>
      </c>
      <c r="G35" s="5318"/>
      <c r="H35" s="5323"/>
      <c r="I35" s="5318"/>
    </row>
    <row r="36" spans="1:9" ht="15.75" thickBot="1" x14ac:dyDescent="0.3">
      <c r="A36" s="5317"/>
      <c r="B36" s="5323" t="s">
        <v>66</v>
      </c>
      <c r="C36" s="5321">
        <v>2538</v>
      </c>
      <c r="D36" s="5322">
        <v>3600</v>
      </c>
      <c r="E36" s="5322">
        <v>540</v>
      </c>
      <c r="F36" s="5322">
        <v>2538</v>
      </c>
      <c r="G36" s="5318"/>
      <c r="H36" s="5319">
        <v>2538</v>
      </c>
      <c r="I36" s="5318"/>
    </row>
    <row r="39" spans="1:9" x14ac:dyDescent="0.25">
      <c r="A39" s="5440" t="s">
        <v>67</v>
      </c>
      <c r="B39" s="5440"/>
      <c r="C39" s="5440"/>
      <c r="D39" s="5440"/>
      <c r="E39" s="5440"/>
      <c r="F39" s="5440"/>
      <c r="G39" s="5440"/>
      <c r="H39" s="5440"/>
      <c r="I39" s="5440"/>
    </row>
    <row r="40" spans="1:9" ht="15.75" thickBot="1" x14ac:dyDescent="0.3">
      <c r="A40" s="5441" t="s">
        <v>68</v>
      </c>
      <c r="B40" s="5441"/>
      <c r="C40" s="5441"/>
    </row>
    <row r="41" spans="1:9" x14ac:dyDescent="0.25">
      <c r="A41" s="5302" t="s">
        <v>69</v>
      </c>
      <c r="B41" s="5354" t="s">
        <v>70</v>
      </c>
      <c r="C41" s="5302" t="s">
        <v>71</v>
      </c>
      <c r="D41" s="5347" t="s">
        <v>72</v>
      </c>
      <c r="E41" s="5302" t="s">
        <v>73</v>
      </c>
      <c r="F41" s="5347" t="s">
        <v>74</v>
      </c>
      <c r="G41" s="5302" t="s">
        <v>75</v>
      </c>
      <c r="H41" s="5347" t="s">
        <v>76</v>
      </c>
      <c r="I41" s="5302" t="s">
        <v>19</v>
      </c>
    </row>
    <row r="42" spans="1:9" x14ac:dyDescent="0.25">
      <c r="A42" s="5304"/>
      <c r="B42" s="5299" t="s">
        <v>77</v>
      </c>
      <c r="C42" s="5304" t="s">
        <v>78</v>
      </c>
      <c r="D42" s="5301" t="s">
        <v>79</v>
      </c>
      <c r="E42" s="5304" t="s">
        <v>80</v>
      </c>
      <c r="F42" s="5301" t="s">
        <v>82</v>
      </c>
      <c r="G42" s="5304" t="s">
        <v>82</v>
      </c>
      <c r="H42" s="5301" t="s">
        <v>83</v>
      </c>
      <c r="I42" s="5304" t="s">
        <v>84</v>
      </c>
    </row>
    <row r="43" spans="1:9" ht="15.75" thickBot="1" x14ac:dyDescent="0.3">
      <c r="A43" s="5304"/>
      <c r="B43" s="5301"/>
      <c r="C43" s="5304"/>
      <c r="E43" s="5304"/>
      <c r="F43" s="5301" t="s">
        <v>85</v>
      </c>
      <c r="G43" s="5317" t="s">
        <v>86</v>
      </c>
      <c r="I43" s="5304" t="s">
        <v>30</v>
      </c>
    </row>
    <row r="44" spans="1:9" ht="15.75" thickBot="1" x14ac:dyDescent="0.3">
      <c r="A44" s="5330">
        <v>1</v>
      </c>
      <c r="B44" s="5303" t="s">
        <v>1076</v>
      </c>
      <c r="C44" s="5423">
        <v>0</v>
      </c>
      <c r="D44" s="5330">
        <v>-435.25</v>
      </c>
      <c r="E44" s="5414">
        <v>0</v>
      </c>
      <c r="F44" s="5414">
        <v>291.64</v>
      </c>
      <c r="G44" s="5325">
        <v>0</v>
      </c>
      <c r="H44" s="5424">
        <v>-143.61000000000001</v>
      </c>
      <c r="I44" s="5307">
        <v>-143.61000000000001</v>
      </c>
    </row>
    <row r="45" spans="1:9" ht="15.75" thickBot="1" x14ac:dyDescent="0.3">
      <c r="A45" s="5307">
        <v>2</v>
      </c>
      <c r="B45" s="5348" t="s">
        <v>88</v>
      </c>
      <c r="C45" s="5341">
        <v>25.1</v>
      </c>
      <c r="D45" s="5307">
        <v>-38597.42</v>
      </c>
      <c r="E45" s="5425">
        <v>114507.7</v>
      </c>
      <c r="F45" s="5308">
        <v>124054.78</v>
      </c>
      <c r="G45" s="5349">
        <v>114507.7</v>
      </c>
      <c r="H45" s="5326">
        <v>-29050.34</v>
      </c>
      <c r="I45" s="5327">
        <v>-29050.34</v>
      </c>
    </row>
    <row r="46" spans="1:9" ht="15.75" thickBot="1" x14ac:dyDescent="0.3">
      <c r="A46" s="5321">
        <v>3</v>
      </c>
      <c r="B46" s="5318" t="s">
        <v>91</v>
      </c>
      <c r="C46" s="5315">
        <v>49.228999999999999</v>
      </c>
      <c r="D46" s="5321">
        <v>-148752.07999999999</v>
      </c>
      <c r="E46" s="5322">
        <v>375568.9</v>
      </c>
      <c r="F46" s="5322">
        <v>368290.04</v>
      </c>
      <c r="G46" s="5319">
        <v>375568.9</v>
      </c>
      <c r="H46" s="5307">
        <v>-156030.94</v>
      </c>
      <c r="I46" s="5308">
        <v>-156030.94</v>
      </c>
    </row>
    <row r="48" spans="1:9" x14ac:dyDescent="0.25">
      <c r="B48" s="5301" t="s">
        <v>69</v>
      </c>
      <c r="F48" s="5301" t="s">
        <v>69</v>
      </c>
    </row>
    <row r="49" spans="1:9" x14ac:dyDescent="0.25">
      <c r="A49" s="5440" t="s">
        <v>738</v>
      </c>
      <c r="B49" s="5440"/>
      <c r="C49" s="5440"/>
      <c r="D49" s="5440"/>
      <c r="E49" s="5440"/>
      <c r="F49" s="5440"/>
      <c r="G49" s="5440"/>
      <c r="H49" s="5440"/>
      <c r="I49" s="5440"/>
    </row>
    <row r="50" spans="1:9" ht="15.75" thickBot="1" x14ac:dyDescent="0.3">
      <c r="A50" s="5441" t="s">
        <v>1077</v>
      </c>
      <c r="B50" s="5441"/>
      <c r="C50" s="5441"/>
      <c r="D50" s="5441"/>
      <c r="E50" s="5441"/>
      <c r="F50" s="5441"/>
      <c r="G50" s="5441"/>
      <c r="H50" s="5441"/>
    </row>
    <row r="51" spans="1:9" x14ac:dyDescent="0.25">
      <c r="A51" s="5331" t="s">
        <v>12</v>
      </c>
      <c r="B51" s="5302" t="s">
        <v>94</v>
      </c>
      <c r="C51" s="5432" t="s">
        <v>95</v>
      </c>
      <c r="D51" s="5431"/>
      <c r="E51" s="5347"/>
      <c r="F51" s="5432" t="s">
        <v>206</v>
      </c>
      <c r="G51" s="5431"/>
      <c r="H51" s="5439"/>
      <c r="I51" s="5303" t="s">
        <v>97</v>
      </c>
    </row>
    <row r="52" spans="1:9" x14ac:dyDescent="0.25">
      <c r="A52" s="5344" t="s">
        <v>98</v>
      </c>
      <c r="B52" s="5304" t="s">
        <v>99</v>
      </c>
      <c r="F52" s="5426" t="s">
        <v>207</v>
      </c>
      <c r="G52" s="5433"/>
      <c r="H52" s="5434"/>
      <c r="I52" s="5305" t="s">
        <v>101</v>
      </c>
    </row>
    <row r="53" spans="1:9" x14ac:dyDescent="0.25">
      <c r="A53" s="5344"/>
      <c r="B53" s="5304"/>
      <c r="F53" s="5426" t="s">
        <v>744</v>
      </c>
      <c r="G53" s="5433"/>
      <c r="H53" s="5434"/>
      <c r="I53" s="5305"/>
    </row>
    <row r="54" spans="1:9" x14ac:dyDescent="0.25">
      <c r="A54" s="5344"/>
      <c r="B54" s="5304"/>
      <c r="F54" s="5426" t="s">
        <v>242</v>
      </c>
      <c r="G54" s="5433"/>
      <c r="H54" s="5305"/>
      <c r="I54" s="5305"/>
    </row>
    <row r="55" spans="1:9" ht="15.75" thickBot="1" x14ac:dyDescent="0.3">
      <c r="A55" s="5332"/>
      <c r="B55" s="5317"/>
      <c r="F55" s="5344"/>
      <c r="H55" s="5305"/>
      <c r="I55" s="5318"/>
    </row>
    <row r="56" spans="1:9" x14ac:dyDescent="0.25">
      <c r="A56" s="5310" t="s">
        <v>103</v>
      </c>
      <c r="B56" s="5311"/>
      <c r="C56" s="5429" t="s">
        <v>104</v>
      </c>
      <c r="D56" s="5430"/>
      <c r="E56" s="5437"/>
      <c r="F56" s="5331"/>
      <c r="G56" s="5347"/>
      <c r="H56" s="5303"/>
      <c r="I56" s="5305"/>
    </row>
    <row r="57" spans="1:9" x14ac:dyDescent="0.25">
      <c r="A57" s="5304"/>
      <c r="B57" s="5305"/>
      <c r="C57" s="5301" t="s">
        <v>55</v>
      </c>
      <c r="F57" s="5344" t="s">
        <v>69</v>
      </c>
      <c r="H57" s="5305" t="s">
        <v>69</v>
      </c>
      <c r="I57" s="5305" t="s">
        <v>69</v>
      </c>
    </row>
    <row r="58" spans="1:9" x14ac:dyDescent="0.25">
      <c r="A58" s="5324">
        <v>42736</v>
      </c>
      <c r="B58" s="5355">
        <v>42452</v>
      </c>
      <c r="C58" s="5426" t="s">
        <v>1078</v>
      </c>
      <c r="D58" s="5427"/>
      <c r="E58" s="5428"/>
      <c r="F58" s="5344"/>
      <c r="G58" s="5325">
        <v>7.99</v>
      </c>
      <c r="H58" s="5305"/>
      <c r="I58" s="5327">
        <v>8500</v>
      </c>
    </row>
    <row r="59" spans="1:9" x14ac:dyDescent="0.25">
      <c r="A59" s="5324">
        <v>42767</v>
      </c>
      <c r="B59" s="5355">
        <v>42527</v>
      </c>
      <c r="C59" s="5426" t="s">
        <v>1079</v>
      </c>
      <c r="D59" s="5427"/>
      <c r="E59" s="5428"/>
      <c r="F59" s="5344"/>
      <c r="G59" s="5325">
        <v>1.0900000000000001</v>
      </c>
      <c r="H59" s="5305"/>
      <c r="I59" s="5327">
        <v>1155.03</v>
      </c>
    </row>
    <row r="60" spans="1:9" x14ac:dyDescent="0.25">
      <c r="A60" s="5304" t="s">
        <v>69</v>
      </c>
      <c r="B60" s="5305"/>
      <c r="C60" s="5426" t="s">
        <v>1080</v>
      </c>
      <c r="D60" s="5427"/>
      <c r="F60" s="5344"/>
      <c r="G60" s="5301" t="s">
        <v>69</v>
      </c>
      <c r="H60" s="5305"/>
      <c r="I60" s="5305"/>
    </row>
    <row r="61" spans="1:9" x14ac:dyDescent="0.25">
      <c r="A61" s="5324">
        <v>42795</v>
      </c>
      <c r="B61" s="5355">
        <v>42600</v>
      </c>
      <c r="C61" s="5426" t="s">
        <v>1081</v>
      </c>
      <c r="D61" s="5427"/>
      <c r="E61" s="5428"/>
      <c r="F61" s="5344"/>
      <c r="G61" s="5325">
        <v>10.9</v>
      </c>
      <c r="H61" s="5305"/>
      <c r="I61" s="5327">
        <v>11595.83</v>
      </c>
    </row>
    <row r="62" spans="1:9" x14ac:dyDescent="0.25">
      <c r="A62" s="5304"/>
      <c r="B62" s="5305"/>
      <c r="C62" s="5301" t="s">
        <v>1082</v>
      </c>
      <c r="F62" s="5344"/>
      <c r="G62" s="5301" t="s">
        <v>69</v>
      </c>
      <c r="H62" s="5305"/>
      <c r="I62" s="5305"/>
    </row>
    <row r="63" spans="1:9" x14ac:dyDescent="0.25">
      <c r="A63" s="5324">
        <v>42826</v>
      </c>
      <c r="B63" s="5355">
        <v>42660</v>
      </c>
      <c r="C63" s="5426" t="s">
        <v>1083</v>
      </c>
      <c r="D63" s="5427"/>
      <c r="F63" s="5344"/>
      <c r="G63" s="5325">
        <v>6.58</v>
      </c>
      <c r="H63" s="5305"/>
      <c r="I63" s="5327">
        <v>7000</v>
      </c>
    </row>
    <row r="64" spans="1:9" ht="15.75" thickBot="1" x14ac:dyDescent="0.3">
      <c r="A64" s="5304"/>
      <c r="B64" s="5305"/>
      <c r="C64" s="5299" t="s">
        <v>111</v>
      </c>
      <c r="F64" s="5336"/>
      <c r="G64" s="5325">
        <v>26.55</v>
      </c>
      <c r="H64" s="5311"/>
      <c r="I64" s="5356">
        <v>28250.86</v>
      </c>
    </row>
    <row r="65" spans="1:9" ht="15.75" thickBot="1" x14ac:dyDescent="0.3">
      <c r="A65" s="5302"/>
      <c r="B65" s="5303"/>
      <c r="C65" s="5347"/>
      <c r="D65" s="5347"/>
      <c r="E65" s="5303"/>
      <c r="F65" s="5347"/>
      <c r="G65" s="5347"/>
      <c r="H65" s="5303"/>
      <c r="I65" s="5303"/>
    </row>
    <row r="66" spans="1:9" x14ac:dyDescent="0.25">
      <c r="A66" s="5302" t="s">
        <v>46</v>
      </c>
      <c r="B66" s="5357" t="s">
        <v>112</v>
      </c>
      <c r="C66" s="5429" t="s">
        <v>113</v>
      </c>
      <c r="D66" s="5430"/>
      <c r="E66" s="5303"/>
      <c r="F66" s="5347" t="s">
        <v>114</v>
      </c>
      <c r="G66" s="5347"/>
      <c r="H66" s="5303"/>
      <c r="I66" s="5303"/>
    </row>
    <row r="67" spans="1:9" x14ac:dyDescent="0.25">
      <c r="A67" s="5324">
        <v>42737</v>
      </c>
      <c r="B67" s="5305"/>
      <c r="C67" s="5301"/>
      <c r="E67" s="5305"/>
      <c r="F67" s="5301"/>
      <c r="G67" s="5325">
        <v>0</v>
      </c>
      <c r="H67" s="5305"/>
      <c r="I67" s="5305"/>
    </row>
    <row r="68" spans="1:9" x14ac:dyDescent="0.25">
      <c r="A68" s="5304"/>
      <c r="B68" s="5311"/>
      <c r="C68" s="5301"/>
      <c r="E68" s="5305"/>
      <c r="F68" s="5301"/>
      <c r="H68" s="5305"/>
      <c r="I68" s="5305"/>
    </row>
    <row r="69" spans="1:9" ht="15.75" thickBot="1" x14ac:dyDescent="0.3">
      <c r="A69" s="5317"/>
      <c r="B69" s="5318" t="s">
        <v>112</v>
      </c>
      <c r="C69" s="5415" t="s">
        <v>111</v>
      </c>
      <c r="D69" s="5415"/>
      <c r="E69" s="5334"/>
      <c r="F69" s="5415" t="s">
        <v>69</v>
      </c>
      <c r="G69" s="5315">
        <v>0</v>
      </c>
      <c r="H69" s="5334"/>
      <c r="I69" s="5314">
        <v>0</v>
      </c>
    </row>
    <row r="72" spans="1:9" x14ac:dyDescent="0.25">
      <c r="A72" s="5427" t="s">
        <v>553</v>
      </c>
      <c r="B72" s="5427"/>
      <c r="C72" s="5427" t="s">
        <v>1084</v>
      </c>
      <c r="D72" s="5427"/>
      <c r="E72" s="5427"/>
      <c r="F72" s="5427"/>
      <c r="G72" s="5427"/>
      <c r="H72" s="5427"/>
      <c r="I72" s="5427"/>
    </row>
  </sheetData>
  <mergeCells count="32">
    <mergeCell ref="A12:E12"/>
    <mergeCell ref="A1:E1"/>
    <mergeCell ref="A2:E2"/>
    <mergeCell ref="A3:F3"/>
    <mergeCell ref="A4:G4"/>
    <mergeCell ref="A5:F5"/>
    <mergeCell ref="A6:C6"/>
    <mergeCell ref="A7:B7"/>
    <mergeCell ref="A8:C8"/>
    <mergeCell ref="A9:B9"/>
    <mergeCell ref="A10:F10"/>
    <mergeCell ref="A11:G11"/>
    <mergeCell ref="C56:E56"/>
    <mergeCell ref="A33:F33"/>
    <mergeCell ref="H34:I34"/>
    <mergeCell ref="A39:I39"/>
    <mergeCell ref="A40:C40"/>
    <mergeCell ref="A49:I49"/>
    <mergeCell ref="A50:H50"/>
    <mergeCell ref="C51:D51"/>
    <mergeCell ref="F51:H51"/>
    <mergeCell ref="F52:H52"/>
    <mergeCell ref="F53:H53"/>
    <mergeCell ref="F54:G54"/>
    <mergeCell ref="A72:B72"/>
    <mergeCell ref="C72:I72"/>
    <mergeCell ref="C58:E58"/>
    <mergeCell ref="C59:E59"/>
    <mergeCell ref="C60:D60"/>
    <mergeCell ref="C61:E61"/>
    <mergeCell ref="C63:D63"/>
    <mergeCell ref="C66:D6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M30" sqref="M30"/>
    </sheetView>
  </sheetViews>
  <sheetFormatPr defaultRowHeight="15" x14ac:dyDescent="0.25"/>
  <cols>
    <col min="2" max="2" width="35.140625" bestFit="1" customWidth="1"/>
    <col min="9" max="9" width="18.28515625" bestFit="1" customWidth="1"/>
  </cols>
  <sheetData>
    <row r="1" spans="1:9" x14ac:dyDescent="0.25">
      <c r="A1" s="4182" t="s">
        <v>0</v>
      </c>
      <c r="B1" s="4182"/>
      <c r="C1" s="4182"/>
      <c r="D1" s="4182"/>
      <c r="E1" s="4182"/>
      <c r="F1" s="4182"/>
      <c r="G1" s="4182"/>
      <c r="H1" s="4182"/>
      <c r="I1" s="4182"/>
    </row>
    <row r="2" spans="1:9" x14ac:dyDescent="0.25">
      <c r="A2" s="4182" t="s">
        <v>1</v>
      </c>
      <c r="B2" s="4182"/>
      <c r="C2" s="4182"/>
      <c r="D2" s="4182"/>
      <c r="E2" s="4182"/>
      <c r="F2" s="4182"/>
      <c r="G2" s="4182"/>
      <c r="H2" s="4182"/>
      <c r="I2" s="4183"/>
    </row>
    <row r="3" spans="1:9" x14ac:dyDescent="0.25">
      <c r="A3" s="4182" t="s">
        <v>2</v>
      </c>
      <c r="B3" s="4182"/>
      <c r="C3" s="4182"/>
      <c r="D3" s="4182"/>
      <c r="E3" s="4182"/>
      <c r="F3" s="4182"/>
      <c r="G3" s="4182"/>
      <c r="H3" s="4182"/>
      <c r="I3" s="4182"/>
    </row>
    <row r="4" spans="1:9" x14ac:dyDescent="0.25">
      <c r="A4" s="4182" t="s">
        <v>120</v>
      </c>
      <c r="B4" s="4182"/>
      <c r="C4" s="4182"/>
      <c r="D4" s="4182"/>
      <c r="E4" s="4182"/>
      <c r="F4" s="4182"/>
      <c r="G4" s="4182"/>
      <c r="H4" s="4182"/>
      <c r="I4" s="4182"/>
    </row>
    <row r="5" spans="1:9" x14ac:dyDescent="0.25">
      <c r="A5" s="4182"/>
      <c r="B5" s="4182"/>
      <c r="C5" s="4182"/>
      <c r="D5" s="4182"/>
      <c r="E5" s="4182"/>
      <c r="F5" s="4182"/>
      <c r="G5" s="4182"/>
      <c r="H5" s="4182"/>
      <c r="I5" s="4182"/>
    </row>
    <row r="6" spans="1:9" x14ac:dyDescent="0.25">
      <c r="A6" s="4182" t="s">
        <v>4</v>
      </c>
      <c r="B6" s="4182"/>
      <c r="C6" s="4182"/>
      <c r="D6" s="4182"/>
      <c r="E6" s="4182"/>
      <c r="F6" s="4182"/>
      <c r="G6" s="4182"/>
      <c r="H6" s="4182"/>
      <c r="I6" s="4182"/>
    </row>
    <row r="7" spans="1:9" x14ac:dyDescent="0.25">
      <c r="A7" s="4182" t="s">
        <v>1085</v>
      </c>
      <c r="B7" s="4184"/>
      <c r="C7" s="4184"/>
      <c r="D7" s="4184"/>
      <c r="E7" s="4184"/>
      <c r="F7" s="4184"/>
      <c r="G7" s="4184"/>
      <c r="H7" s="4184"/>
      <c r="I7" s="4184"/>
    </row>
    <row r="8" spans="1:9" x14ac:dyDescent="0.25">
      <c r="A8" s="4184" t="s">
        <v>1086</v>
      </c>
      <c r="B8" s="4182"/>
      <c r="C8" s="4182"/>
      <c r="D8" s="4182"/>
      <c r="E8" s="4182"/>
      <c r="F8" s="4184"/>
      <c r="G8" s="4184"/>
      <c r="H8" s="4184"/>
      <c r="I8" s="4184"/>
    </row>
    <row r="9" spans="1:9" x14ac:dyDescent="0.25">
      <c r="A9" s="4184" t="s">
        <v>1087</v>
      </c>
      <c r="B9" s="4184"/>
      <c r="C9" s="4184"/>
      <c r="D9" s="4182"/>
      <c r="E9" s="4184"/>
      <c r="F9" s="4184"/>
      <c r="G9" s="4184"/>
      <c r="H9" s="4184"/>
      <c r="I9" s="4184"/>
    </row>
    <row r="10" spans="1:9" x14ac:dyDescent="0.25">
      <c r="A10" s="4184" t="s">
        <v>175</v>
      </c>
      <c r="B10" s="4184"/>
      <c r="C10" s="4184"/>
      <c r="D10" s="4184"/>
      <c r="E10" s="4184"/>
      <c r="F10" s="4184"/>
      <c r="G10" s="4184"/>
      <c r="H10" s="4184"/>
      <c r="I10" s="4184"/>
    </row>
    <row r="11" spans="1:9" x14ac:dyDescent="0.25">
      <c r="A11" s="4185"/>
      <c r="B11" s="4185"/>
      <c r="C11" s="4185"/>
      <c r="D11" s="4185"/>
      <c r="E11" s="4185"/>
      <c r="F11" s="4185"/>
      <c r="G11" s="4185"/>
      <c r="H11" s="4185"/>
      <c r="I11" s="4185"/>
    </row>
    <row r="12" spans="1:9" x14ac:dyDescent="0.25">
      <c r="A12" s="4182" t="s">
        <v>9</v>
      </c>
      <c r="B12" s="4182"/>
      <c r="C12" s="4182"/>
      <c r="D12" s="4182"/>
      <c r="E12" s="4182"/>
      <c r="F12" s="4182"/>
      <c r="G12" s="4182"/>
      <c r="H12" s="4182"/>
      <c r="I12" s="4182"/>
    </row>
    <row r="13" spans="1:9" x14ac:dyDescent="0.25">
      <c r="A13" s="4182" t="s">
        <v>10</v>
      </c>
      <c r="B13" s="4182"/>
      <c r="C13" s="4182"/>
      <c r="D13" s="4182"/>
      <c r="E13" s="4182"/>
      <c r="F13" s="4182"/>
      <c r="G13" s="4182"/>
      <c r="H13" s="4182"/>
      <c r="I13" s="4182"/>
    </row>
    <row r="14" spans="1:9" x14ac:dyDescent="0.25">
      <c r="A14" s="4185" t="s">
        <v>11</v>
      </c>
      <c r="B14" s="4182"/>
      <c r="C14" s="4182"/>
      <c r="D14" s="4182"/>
      <c r="E14" s="4182"/>
      <c r="F14" s="4182"/>
      <c r="G14" s="4182"/>
      <c r="H14" s="4182"/>
      <c r="I14" s="4182"/>
    </row>
    <row r="15" spans="1:9" x14ac:dyDescent="0.25">
      <c r="A15" s="4186" t="s">
        <v>12</v>
      </c>
      <c r="B15" s="4186" t="s">
        <v>13</v>
      </c>
      <c r="C15" s="4186" t="s">
        <v>14</v>
      </c>
      <c r="D15" s="4186" t="s">
        <v>15</v>
      </c>
      <c r="E15" s="4186" t="s">
        <v>16</v>
      </c>
      <c r="F15" s="4186" t="s">
        <v>17</v>
      </c>
      <c r="G15" s="4186" t="s">
        <v>18</v>
      </c>
      <c r="H15" s="4186" t="s">
        <v>15</v>
      </c>
      <c r="I15" s="4186" t="s">
        <v>19</v>
      </c>
    </row>
    <row r="16" spans="1:9" x14ac:dyDescent="0.25">
      <c r="A16" s="4187" t="s">
        <v>20</v>
      </c>
      <c r="B16" s="4187"/>
      <c r="C16" s="4187" t="s">
        <v>215</v>
      </c>
      <c r="D16" s="4187" t="s">
        <v>22</v>
      </c>
      <c r="E16" s="4187" t="s">
        <v>23</v>
      </c>
      <c r="F16" s="4187" t="s">
        <v>23</v>
      </c>
      <c r="G16" s="4187" t="s">
        <v>24</v>
      </c>
      <c r="H16" s="4187" t="s">
        <v>25</v>
      </c>
      <c r="I16" s="4187" t="s">
        <v>26</v>
      </c>
    </row>
    <row r="17" spans="1:9" x14ac:dyDescent="0.25">
      <c r="A17" s="4187"/>
      <c r="B17" s="4187"/>
      <c r="C17" s="4187" t="s">
        <v>27</v>
      </c>
      <c r="D17" s="4187" t="s">
        <v>28</v>
      </c>
      <c r="E17" s="4187"/>
      <c r="F17" s="4187"/>
      <c r="G17" s="4187" t="s">
        <v>29</v>
      </c>
      <c r="H17" s="4187" t="s">
        <v>30</v>
      </c>
      <c r="I17" s="4187" t="s">
        <v>31</v>
      </c>
    </row>
    <row r="18" spans="1:9" x14ac:dyDescent="0.25">
      <c r="A18" s="4187"/>
      <c r="B18" s="4187"/>
      <c r="C18" s="4187" t="s">
        <v>132</v>
      </c>
      <c r="D18" s="4187" t="s">
        <v>33</v>
      </c>
      <c r="E18" s="4187" t="s">
        <v>33</v>
      </c>
      <c r="F18" s="4187" t="s">
        <v>33</v>
      </c>
      <c r="G18" s="4187" t="s">
        <v>33</v>
      </c>
      <c r="H18" s="4187" t="s">
        <v>33</v>
      </c>
      <c r="I18" s="4187" t="s">
        <v>34</v>
      </c>
    </row>
    <row r="19" spans="1:9" x14ac:dyDescent="0.25">
      <c r="A19" s="4188">
        <v>1</v>
      </c>
      <c r="B19" s="4189">
        <v>2</v>
      </c>
      <c r="C19" s="4190">
        <v>3</v>
      </c>
      <c r="D19" s="4189">
        <v>4</v>
      </c>
      <c r="E19" s="4191">
        <v>5</v>
      </c>
      <c r="F19" s="4189">
        <v>6</v>
      </c>
      <c r="G19" s="4191">
        <v>7</v>
      </c>
      <c r="H19" s="4189">
        <v>8</v>
      </c>
      <c r="I19" s="4189">
        <v>9</v>
      </c>
    </row>
    <row r="20" spans="1:9" x14ac:dyDescent="0.25">
      <c r="A20" s="4192">
        <v>1</v>
      </c>
      <c r="B20" s="4192" t="s">
        <v>176</v>
      </c>
      <c r="C20" s="4193"/>
      <c r="D20" s="4194"/>
      <c r="E20" s="4195" t="s">
        <v>69</v>
      </c>
      <c r="F20" s="4194" t="s">
        <v>69</v>
      </c>
      <c r="G20" s="4196"/>
      <c r="H20" s="4194" t="s">
        <v>69</v>
      </c>
      <c r="I20" s="4197" t="s">
        <v>69</v>
      </c>
    </row>
    <row r="21" spans="1:9" x14ac:dyDescent="0.25">
      <c r="A21" s="4198"/>
      <c r="B21" s="4198" t="s">
        <v>177</v>
      </c>
      <c r="C21" s="4199">
        <v>7.56</v>
      </c>
      <c r="D21" s="4200">
        <v>1297.5999999999999</v>
      </c>
      <c r="E21" s="4201">
        <v>32733.96</v>
      </c>
      <c r="F21" s="4199">
        <v>31800.3</v>
      </c>
      <c r="G21" s="4201">
        <v>32733.96</v>
      </c>
      <c r="H21" s="4200">
        <v>363.94000000000233</v>
      </c>
      <c r="I21" s="4200"/>
    </row>
    <row r="22" spans="1:9" x14ac:dyDescent="0.25">
      <c r="A22" s="4187" t="s">
        <v>36</v>
      </c>
      <c r="B22" s="4187" t="s">
        <v>233</v>
      </c>
      <c r="C22" s="4202"/>
      <c r="D22" s="4203"/>
      <c r="E22" s="4204"/>
      <c r="F22" s="4203"/>
      <c r="G22" s="4205"/>
      <c r="H22" s="4187"/>
      <c r="I22" s="4203"/>
    </row>
    <row r="23" spans="1:9" x14ac:dyDescent="0.25">
      <c r="A23" s="4206"/>
      <c r="B23" s="4206" t="s">
        <v>234</v>
      </c>
      <c r="C23" s="4207">
        <v>2.62</v>
      </c>
      <c r="D23" s="4208"/>
      <c r="E23" s="4209">
        <v>11129.546399999999</v>
      </c>
      <c r="F23" s="4208">
        <v>10812.101999999999</v>
      </c>
      <c r="G23" s="4210">
        <v>11129.546399999999</v>
      </c>
      <c r="H23" s="4208"/>
      <c r="I23" s="4208"/>
    </row>
    <row r="24" spans="1:9" x14ac:dyDescent="0.25">
      <c r="A24" s="4211" t="s">
        <v>38</v>
      </c>
      <c r="B24" s="4186" t="s">
        <v>39</v>
      </c>
      <c r="C24" s="4190">
        <v>1.33</v>
      </c>
      <c r="D24" s="4203"/>
      <c r="E24" s="4212">
        <v>5892.1127999999999</v>
      </c>
      <c r="F24" s="4213">
        <v>5724.0540000000001</v>
      </c>
      <c r="G24" s="4204">
        <v>5892.1127999999999</v>
      </c>
      <c r="H24" s="4203"/>
      <c r="I24" s="4203"/>
    </row>
    <row r="25" spans="1:9" x14ac:dyDescent="0.25">
      <c r="A25" s="4211" t="s">
        <v>40</v>
      </c>
      <c r="B25" s="4186" t="s">
        <v>41</v>
      </c>
      <c r="C25" s="4190">
        <v>1.22</v>
      </c>
      <c r="D25" s="4213"/>
      <c r="E25" s="4212">
        <v>5237.4336000000003</v>
      </c>
      <c r="F25" s="4213">
        <v>5088.0479999999998</v>
      </c>
      <c r="G25" s="4214">
        <v>5237.4336000000003</v>
      </c>
      <c r="H25" s="4213"/>
      <c r="I25" s="4213"/>
    </row>
    <row r="26" spans="1:9" x14ac:dyDescent="0.25">
      <c r="A26" s="4211" t="s">
        <v>42</v>
      </c>
      <c r="B26" s="4186" t="s">
        <v>43</v>
      </c>
      <c r="C26" s="4190">
        <v>2.39</v>
      </c>
      <c r="D26" s="4213"/>
      <c r="E26" s="4212">
        <v>10474.867200000001</v>
      </c>
      <c r="F26" s="4213">
        <v>10176.096</v>
      </c>
      <c r="G26" s="4204">
        <v>10474.867200000001</v>
      </c>
      <c r="H26" s="4203"/>
      <c r="I26" s="4213"/>
    </row>
    <row r="27" spans="1:9" x14ac:dyDescent="0.25">
      <c r="A27" s="4215" t="s">
        <v>46</v>
      </c>
      <c r="B27" s="4215" t="s">
        <v>47</v>
      </c>
      <c r="C27" s="4216">
        <v>2.98</v>
      </c>
      <c r="D27" s="4215">
        <v>-536.16</v>
      </c>
      <c r="E27" s="4216">
        <v>12903.18</v>
      </c>
      <c r="F27" s="4215">
        <v>12535.16</v>
      </c>
      <c r="G27" s="4216">
        <v>12903.18</v>
      </c>
      <c r="H27" s="4215">
        <v>-904.18000000000029</v>
      </c>
      <c r="I27" s="4215">
        <v>-904.18000000000029</v>
      </c>
    </row>
    <row r="28" spans="1:9" x14ac:dyDescent="0.25">
      <c r="A28" s="4194" t="s">
        <v>48</v>
      </c>
      <c r="B28" s="4194" t="s">
        <v>217</v>
      </c>
      <c r="C28" s="4196"/>
      <c r="D28" s="4194"/>
      <c r="E28" s="4196"/>
      <c r="F28" s="4194"/>
      <c r="G28" s="4196"/>
      <c r="H28" s="4194"/>
      <c r="I28" s="4194"/>
    </row>
    <row r="29" spans="1:9" x14ac:dyDescent="0.25">
      <c r="A29" s="4217"/>
      <c r="B29" s="4199" t="s">
        <v>218</v>
      </c>
      <c r="C29" s="4201">
        <v>1.65</v>
      </c>
      <c r="D29" s="4199">
        <v>17264.36</v>
      </c>
      <c r="E29" s="4201">
        <v>7144.68</v>
      </c>
      <c r="F29" s="4199">
        <v>6940.9</v>
      </c>
      <c r="G29" s="4201">
        <v>6350.13</v>
      </c>
      <c r="H29" s="4199">
        <v>17855.13</v>
      </c>
      <c r="I29" s="4199"/>
    </row>
    <row r="30" spans="1:9" x14ac:dyDescent="0.25">
      <c r="A30" s="4215" t="s">
        <v>52</v>
      </c>
      <c r="B30" s="4215" t="s">
        <v>330</v>
      </c>
      <c r="C30" s="4216"/>
      <c r="D30" s="4215">
        <v>20232.900000000001</v>
      </c>
      <c r="E30" s="4216">
        <v>0</v>
      </c>
      <c r="F30" s="4215">
        <v>0</v>
      </c>
      <c r="G30" s="4216">
        <v>0</v>
      </c>
      <c r="H30" s="4215">
        <v>20232.900000000001</v>
      </c>
      <c r="I30" s="4215"/>
    </row>
    <row r="31" spans="1:9" x14ac:dyDescent="0.25">
      <c r="A31" s="4189"/>
      <c r="B31" s="4189" t="s">
        <v>50</v>
      </c>
      <c r="C31" s="4191"/>
      <c r="D31" s="4215" t="s">
        <v>69</v>
      </c>
      <c r="E31" s="4216">
        <v>0</v>
      </c>
      <c r="F31" s="4215">
        <v>0</v>
      </c>
      <c r="G31" s="4216">
        <v>0</v>
      </c>
      <c r="H31" s="4215"/>
      <c r="I31" s="4189"/>
    </row>
    <row r="32" spans="1:9" x14ac:dyDescent="0.25">
      <c r="A32" s="4202"/>
      <c r="B32" s="4202"/>
      <c r="C32" s="4202"/>
      <c r="D32" s="4185"/>
      <c r="E32" s="4185"/>
      <c r="F32" s="4185"/>
      <c r="G32" s="4185"/>
      <c r="H32" s="4185"/>
      <c r="I32" s="4202"/>
    </row>
    <row r="33" spans="1:9" x14ac:dyDescent="0.25">
      <c r="A33" s="4182" t="s">
        <v>56</v>
      </c>
      <c r="B33" s="4184"/>
      <c r="C33" s="4184"/>
      <c r="D33" s="4181"/>
      <c r="E33" s="4184"/>
      <c r="F33" s="4184"/>
      <c r="G33" s="4184"/>
      <c r="H33" s="4184"/>
      <c r="I33" s="4184"/>
    </row>
    <row r="34" spans="1:9" x14ac:dyDescent="0.25">
      <c r="A34" s="4185" t="s">
        <v>67</v>
      </c>
      <c r="B34" s="4184"/>
      <c r="C34" s="4184"/>
      <c r="D34" s="4181"/>
      <c r="E34" s="4184"/>
      <c r="F34" s="4184"/>
      <c r="G34" s="4184"/>
      <c r="H34" s="4184"/>
      <c r="I34" s="4184"/>
    </row>
    <row r="35" spans="1:9" x14ac:dyDescent="0.25">
      <c r="A35" s="4182" t="s">
        <v>68</v>
      </c>
      <c r="B35" s="4184"/>
      <c r="C35" s="4184"/>
      <c r="D35" s="4184"/>
      <c r="E35" s="4184"/>
      <c r="F35" s="4184"/>
      <c r="G35" s="4184"/>
      <c r="H35" s="4184"/>
      <c r="I35" s="4184"/>
    </row>
    <row r="36" spans="1:9" x14ac:dyDescent="0.25">
      <c r="A36" s="4186" t="s">
        <v>69</v>
      </c>
      <c r="B36" s="4192" t="s">
        <v>70</v>
      </c>
      <c r="C36" s="4186" t="s">
        <v>71</v>
      </c>
      <c r="D36" s="4190" t="s">
        <v>72</v>
      </c>
      <c r="E36" s="4186" t="s">
        <v>73</v>
      </c>
      <c r="F36" s="4190" t="s">
        <v>74</v>
      </c>
      <c r="G36" s="4186" t="s">
        <v>421</v>
      </c>
      <c r="H36" s="4190" t="s">
        <v>76</v>
      </c>
      <c r="I36" s="4186" t="s">
        <v>19</v>
      </c>
    </row>
    <row r="37" spans="1:9" x14ac:dyDescent="0.25">
      <c r="A37" s="4187"/>
      <c r="B37" s="4218" t="s">
        <v>77</v>
      </c>
      <c r="C37" s="4187" t="s">
        <v>78</v>
      </c>
      <c r="D37" s="4202" t="s">
        <v>79</v>
      </c>
      <c r="E37" s="4187" t="s">
        <v>80</v>
      </c>
      <c r="F37" s="4202" t="s">
        <v>81</v>
      </c>
      <c r="G37" s="4187" t="s">
        <v>82</v>
      </c>
      <c r="H37" s="4202" t="s">
        <v>83</v>
      </c>
      <c r="I37" s="4187" t="s">
        <v>84</v>
      </c>
    </row>
    <row r="38" spans="1:9" x14ac:dyDescent="0.25">
      <c r="A38" s="4187"/>
      <c r="B38" s="4205"/>
      <c r="C38" s="4187"/>
      <c r="D38" s="4202"/>
      <c r="E38" s="4187"/>
      <c r="F38" s="4202" t="s">
        <v>85</v>
      </c>
      <c r="G38" s="4187" t="s">
        <v>86</v>
      </c>
      <c r="H38" s="4202"/>
      <c r="I38" s="4187" t="s">
        <v>220</v>
      </c>
    </row>
    <row r="39" spans="1:9" x14ac:dyDescent="0.25">
      <c r="A39" s="4186"/>
      <c r="B39" s="4186"/>
      <c r="C39" s="4196"/>
      <c r="D39" s="4186"/>
      <c r="E39" s="4186"/>
      <c r="F39" s="4219"/>
      <c r="G39" s="4189"/>
      <c r="H39" s="4186"/>
      <c r="I39" s="4189"/>
    </row>
    <row r="40" spans="1:9" x14ac:dyDescent="0.25">
      <c r="A40" s="4189">
        <v>1</v>
      </c>
      <c r="B40" s="4189" t="s">
        <v>88</v>
      </c>
      <c r="C40" s="4216">
        <v>25.1</v>
      </c>
      <c r="D40" s="4189">
        <v>1019.82</v>
      </c>
      <c r="E40" s="4220">
        <v>25639.87</v>
      </c>
      <c r="F40" s="4189">
        <v>23034.19</v>
      </c>
      <c r="G40" s="4205">
        <v>25639.87</v>
      </c>
      <c r="H40" s="4189">
        <v>-1585.8600000000006</v>
      </c>
      <c r="I40" s="4221">
        <v>-1585.8600000000006</v>
      </c>
    </row>
    <row r="41" spans="1:9" x14ac:dyDescent="0.25">
      <c r="A41" s="4189">
        <v>2</v>
      </c>
      <c r="B41" s="4189" t="s">
        <v>91</v>
      </c>
      <c r="C41" s="4216">
        <v>1914.46</v>
      </c>
      <c r="D41" s="4189">
        <v>-26458</v>
      </c>
      <c r="E41" s="4191">
        <v>125040.91</v>
      </c>
      <c r="F41" s="4189">
        <v>124270.31</v>
      </c>
      <c r="G41" s="4188">
        <v>125040.91</v>
      </c>
      <c r="H41" s="4206">
        <v>-27228.600000000006</v>
      </c>
      <c r="I41" s="4222">
        <v>-27228.600000000006</v>
      </c>
    </row>
    <row r="42" spans="1:9" x14ac:dyDescent="0.25">
      <c r="A42" s="4184"/>
      <c r="B42" s="4184"/>
      <c r="C42" s="4184"/>
      <c r="D42" s="4184"/>
      <c r="E42" s="4184"/>
      <c r="F42" s="4184"/>
      <c r="G42" s="4184"/>
      <c r="H42" s="4184"/>
      <c r="I42" s="4184"/>
    </row>
    <row r="43" spans="1:9" x14ac:dyDescent="0.25">
      <c r="A43" s="4182" t="s">
        <v>1088</v>
      </c>
      <c r="B43" s="4184"/>
      <c r="C43" s="4184"/>
      <c r="D43" s="4184"/>
      <c r="E43" s="4184"/>
      <c r="F43" s="4184"/>
      <c r="G43" s="4184"/>
      <c r="H43" s="4184"/>
      <c r="I43" s="4184"/>
    </row>
    <row r="44" spans="1:9" x14ac:dyDescent="0.25">
      <c r="A44" s="4185" t="s">
        <v>1089</v>
      </c>
      <c r="B44" s="4184"/>
      <c r="C44" s="4184"/>
      <c r="D44" s="4184"/>
      <c r="E44" s="4184"/>
      <c r="F44" s="4184"/>
      <c r="G44" s="4184"/>
      <c r="H44" s="4184"/>
      <c r="I44" s="4184"/>
    </row>
    <row r="45" spans="1:9" x14ac:dyDescent="0.25">
      <c r="A45" s="4219" t="s">
        <v>12</v>
      </c>
      <c r="B45" s="4186" t="s">
        <v>94</v>
      </c>
      <c r="C45" s="4190" t="s">
        <v>95</v>
      </c>
      <c r="D45" s="4190"/>
      <c r="E45" s="4190"/>
      <c r="F45" s="4219" t="s">
        <v>206</v>
      </c>
      <c r="G45" s="4190"/>
      <c r="H45" s="4223"/>
      <c r="I45" s="4186" t="s">
        <v>97</v>
      </c>
    </row>
    <row r="46" spans="1:9" x14ac:dyDescent="0.25">
      <c r="A46" s="4205" t="s">
        <v>98</v>
      </c>
      <c r="B46" s="4187" t="s">
        <v>99</v>
      </c>
      <c r="C46" s="4202"/>
      <c r="D46" s="4202"/>
      <c r="E46" s="4202"/>
      <c r="F46" s="4205" t="s">
        <v>207</v>
      </c>
      <c r="G46" s="4202"/>
      <c r="H46" s="4221"/>
      <c r="I46" s="4187" t="s">
        <v>101</v>
      </c>
    </row>
    <row r="47" spans="1:9" x14ac:dyDescent="0.25">
      <c r="A47" s="4205"/>
      <c r="B47" s="4187"/>
      <c r="C47" s="4202"/>
      <c r="D47" s="4202"/>
      <c r="E47" s="4202"/>
      <c r="F47" s="4205" t="s">
        <v>241</v>
      </c>
      <c r="G47" s="4202"/>
      <c r="H47" s="4221"/>
      <c r="I47" s="4187"/>
    </row>
    <row r="48" spans="1:9" x14ac:dyDescent="0.25">
      <c r="A48" s="4205"/>
      <c r="B48" s="4187"/>
      <c r="C48" s="4202"/>
      <c r="D48" s="4202"/>
      <c r="E48" s="4202"/>
      <c r="F48" s="4205" t="s">
        <v>1090</v>
      </c>
      <c r="G48" s="4202"/>
      <c r="H48" s="4221"/>
      <c r="I48" s="4187"/>
    </row>
    <row r="49" spans="1:9" x14ac:dyDescent="0.25">
      <c r="A49" s="4224"/>
      <c r="B49" s="4206"/>
      <c r="C49" s="4202"/>
      <c r="D49" s="4202"/>
      <c r="E49" s="4202"/>
      <c r="F49" s="4205" t="s">
        <v>69</v>
      </c>
      <c r="G49" s="4202"/>
      <c r="H49" s="4221"/>
      <c r="I49" s="4206"/>
    </row>
    <row r="50" spans="1:9" x14ac:dyDescent="0.25">
      <c r="A50" s="4225" t="s">
        <v>103</v>
      </c>
      <c r="B50" s="4217"/>
      <c r="C50" s="4196" t="s">
        <v>104</v>
      </c>
      <c r="D50" s="4196"/>
      <c r="E50" s="4196"/>
      <c r="F50" s="4219"/>
      <c r="G50" s="4190"/>
      <c r="H50" s="4223"/>
      <c r="I50" s="4186"/>
    </row>
    <row r="51" spans="1:9" x14ac:dyDescent="0.25">
      <c r="A51" s="4226"/>
      <c r="B51" s="4187"/>
      <c r="C51" s="4202" t="s">
        <v>55</v>
      </c>
      <c r="D51" s="4202"/>
      <c r="E51" s="4202"/>
      <c r="F51" s="4205" t="s">
        <v>69</v>
      </c>
      <c r="G51" s="4202"/>
      <c r="H51" s="4221" t="s">
        <v>69</v>
      </c>
      <c r="I51" s="4187" t="s">
        <v>69</v>
      </c>
    </row>
    <row r="52" spans="1:9" x14ac:dyDescent="0.25">
      <c r="A52" s="4226"/>
      <c r="B52" s="4227"/>
      <c r="C52" s="4202"/>
      <c r="D52" s="4202"/>
      <c r="E52" s="4202"/>
      <c r="F52" s="4205"/>
      <c r="G52" s="4204"/>
      <c r="H52" s="4221"/>
      <c r="I52" s="4187"/>
    </row>
    <row r="53" spans="1:9" x14ac:dyDescent="0.25">
      <c r="A53" s="4226" t="s">
        <v>38</v>
      </c>
      <c r="B53" s="4227">
        <v>42394</v>
      </c>
      <c r="C53" s="4202" t="s">
        <v>1091</v>
      </c>
      <c r="D53" s="4202"/>
      <c r="E53" s="4202"/>
      <c r="F53" s="4205"/>
      <c r="G53" s="4204">
        <v>17.102423915970913</v>
      </c>
      <c r="H53" s="4221"/>
      <c r="I53" s="4187">
        <v>6350.13</v>
      </c>
    </row>
    <row r="54" spans="1:9" x14ac:dyDescent="0.25">
      <c r="A54" s="4226"/>
      <c r="B54" s="4187"/>
      <c r="C54" s="4185" t="s">
        <v>111</v>
      </c>
      <c r="D54" s="4185"/>
      <c r="E54" s="4185"/>
      <c r="F54" s="4218"/>
      <c r="G54" s="4228">
        <v>17.102423915970913</v>
      </c>
      <c r="H54" s="4229"/>
      <c r="I54" s="4217">
        <v>6350.13</v>
      </c>
    </row>
    <row r="55" spans="1:9" x14ac:dyDescent="0.25">
      <c r="A55" s="4186"/>
      <c r="B55" s="4186"/>
      <c r="C55" s="4219"/>
      <c r="D55" s="4190"/>
      <c r="E55" s="4223"/>
      <c r="F55" s="4219"/>
      <c r="G55" s="4190"/>
      <c r="H55" s="4223"/>
      <c r="I55" s="4186"/>
    </row>
    <row r="56" spans="1:9" x14ac:dyDescent="0.25">
      <c r="A56" s="4186" t="s">
        <v>46</v>
      </c>
      <c r="B56" s="4194" t="s">
        <v>112</v>
      </c>
      <c r="C56" s="4192" t="s">
        <v>113</v>
      </c>
      <c r="D56" s="4190"/>
      <c r="E56" s="4223"/>
      <c r="F56" s="4219" t="s">
        <v>114</v>
      </c>
      <c r="G56" s="4190"/>
      <c r="H56" s="4223"/>
      <c r="I56" s="4186"/>
    </row>
    <row r="57" spans="1:9" x14ac:dyDescent="0.25">
      <c r="A57" s="4230"/>
      <c r="B57" s="4206" t="s">
        <v>112</v>
      </c>
      <c r="C57" s="4224" t="s">
        <v>111</v>
      </c>
      <c r="D57" s="4207"/>
      <c r="E57" s="4231"/>
      <c r="F57" s="4224" t="s">
        <v>69</v>
      </c>
      <c r="G57" s="4207"/>
      <c r="H57" s="4231"/>
      <c r="I57" s="4206">
        <v>0</v>
      </c>
    </row>
    <row r="58" spans="1:9" x14ac:dyDescent="0.25">
      <c r="A58" s="4184"/>
      <c r="B58" s="4184"/>
      <c r="C58" s="4184"/>
      <c r="D58" s="4184"/>
      <c r="E58" s="4184"/>
      <c r="F58" s="4184"/>
      <c r="G58" s="4184"/>
      <c r="H58" s="4184"/>
      <c r="I58" s="4184"/>
    </row>
    <row r="59" spans="1:9" x14ac:dyDescent="0.25">
      <c r="A59" s="4184" t="s">
        <v>115</v>
      </c>
      <c r="B59" s="4184"/>
      <c r="C59" s="4184" t="s">
        <v>1092</v>
      </c>
      <c r="D59" s="4184"/>
      <c r="E59" s="4184"/>
      <c r="F59" s="4181"/>
      <c r="G59" s="4184"/>
      <c r="H59" s="4184"/>
      <c r="I59" s="418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workbookViewId="0">
      <selection activeCell="J36" sqref="J36"/>
    </sheetView>
  </sheetViews>
  <sheetFormatPr defaultRowHeight="15" x14ac:dyDescent="0.25"/>
  <cols>
    <col min="2" max="2" width="52.42578125" bestFit="1" customWidth="1"/>
    <col min="9" max="9" width="20.85546875" bestFit="1" customWidth="1"/>
  </cols>
  <sheetData>
    <row r="1" spans="1:9" x14ac:dyDescent="0.25">
      <c r="A1" s="4233" t="s">
        <v>0</v>
      </c>
      <c r="B1" s="4234"/>
      <c r="C1" s="4234"/>
      <c r="D1" s="4234"/>
      <c r="E1" s="4234"/>
      <c r="F1" s="4234"/>
      <c r="G1" s="4234"/>
      <c r="H1" s="4234"/>
      <c r="I1" s="4234"/>
    </row>
    <row r="2" spans="1:9" x14ac:dyDescent="0.25">
      <c r="A2" s="4233" t="s">
        <v>1</v>
      </c>
      <c r="B2" s="4234"/>
      <c r="C2" s="4234"/>
      <c r="D2" s="4234"/>
      <c r="E2" s="4234"/>
      <c r="F2" s="4234"/>
      <c r="G2" s="4234"/>
      <c r="H2" s="4234"/>
      <c r="I2" s="4235"/>
    </row>
    <row r="3" spans="1:9" x14ac:dyDescent="0.25">
      <c r="A3" s="4233" t="s">
        <v>2</v>
      </c>
      <c r="B3" s="4234"/>
      <c r="C3" s="4234"/>
      <c r="D3" s="4234"/>
      <c r="E3" s="4234"/>
      <c r="F3" s="4234"/>
      <c r="G3" s="4234"/>
      <c r="H3" s="4234"/>
      <c r="I3" s="4234"/>
    </row>
    <row r="4" spans="1:9" x14ac:dyDescent="0.25">
      <c r="A4" s="4233" t="s">
        <v>120</v>
      </c>
      <c r="B4" s="4234"/>
      <c r="C4" s="4234"/>
      <c r="D4" s="4234"/>
      <c r="E4" s="4234"/>
      <c r="F4" s="4234"/>
      <c r="G4" s="4234"/>
      <c r="H4" s="4234"/>
      <c r="I4" s="4234"/>
    </row>
    <row r="5" spans="1:9" x14ac:dyDescent="0.25">
      <c r="A5" s="4233" t="s">
        <v>4</v>
      </c>
      <c r="B5" s="4234"/>
      <c r="C5" s="4234"/>
      <c r="D5" s="4234"/>
      <c r="E5" s="4234"/>
      <c r="F5" s="4234"/>
      <c r="G5" s="4234"/>
      <c r="H5" s="4234"/>
      <c r="I5" s="4234"/>
    </row>
    <row r="6" spans="1:9" x14ac:dyDescent="0.25">
      <c r="A6" s="4233" t="s">
        <v>1093</v>
      </c>
      <c r="B6" s="4234"/>
      <c r="C6" s="4234"/>
      <c r="D6" s="4234"/>
      <c r="E6" s="4234"/>
      <c r="F6" s="4234"/>
      <c r="G6" s="4234"/>
      <c r="H6" s="4234"/>
      <c r="I6" s="4234"/>
    </row>
    <row r="7" spans="1:9" x14ac:dyDescent="0.25">
      <c r="A7" s="4234" t="s">
        <v>1094</v>
      </c>
      <c r="B7" s="4234"/>
      <c r="C7" s="4234"/>
      <c r="D7" s="4234"/>
      <c r="E7" s="4234"/>
      <c r="F7" s="4234"/>
      <c r="G7" s="4234"/>
      <c r="H7" s="4234"/>
      <c r="I7" s="4234"/>
    </row>
    <row r="8" spans="1:9" x14ac:dyDescent="0.25">
      <c r="A8" s="4234" t="s">
        <v>1095</v>
      </c>
      <c r="B8" s="4234"/>
      <c r="C8" s="4234"/>
      <c r="D8" s="4234"/>
      <c r="E8" s="4234"/>
      <c r="F8" s="4234"/>
      <c r="G8" s="4234"/>
      <c r="H8" s="4234"/>
      <c r="I8" s="4234"/>
    </row>
    <row r="9" spans="1:9" x14ac:dyDescent="0.25">
      <c r="A9" s="4234" t="s">
        <v>256</v>
      </c>
      <c r="B9" s="4234"/>
      <c r="C9" s="4234"/>
      <c r="D9" s="4234"/>
      <c r="E9" s="4234"/>
      <c r="F9" s="4234"/>
      <c r="G9" s="4234"/>
      <c r="H9" s="4234"/>
      <c r="I9" s="4234"/>
    </row>
    <row r="10" spans="1:9" x14ac:dyDescent="0.25">
      <c r="A10" s="4233" t="s">
        <v>9</v>
      </c>
      <c r="B10" s="4234"/>
      <c r="C10" s="4234"/>
      <c r="D10" s="4234"/>
      <c r="E10" s="4234"/>
      <c r="F10" s="4234"/>
      <c r="G10" s="4234"/>
      <c r="H10" s="4234"/>
      <c r="I10" s="4234"/>
    </row>
    <row r="11" spans="1:9" x14ac:dyDescent="0.25">
      <c r="A11" s="4233" t="s">
        <v>10</v>
      </c>
      <c r="B11" s="4234"/>
      <c r="C11" s="4234"/>
      <c r="D11" s="4234"/>
      <c r="E11" s="4234"/>
      <c r="F11" s="4234"/>
      <c r="G11" s="4234"/>
      <c r="H11" s="4234"/>
      <c r="I11" s="4234"/>
    </row>
    <row r="12" spans="1:9" x14ac:dyDescent="0.25">
      <c r="A12" s="4236" t="s">
        <v>11</v>
      </c>
      <c r="B12" s="4234"/>
      <c r="C12" s="4234"/>
      <c r="D12" s="4234"/>
      <c r="E12" s="4234"/>
      <c r="F12" s="4234"/>
      <c r="G12" s="4234"/>
      <c r="H12" s="4234"/>
      <c r="I12" s="4234"/>
    </row>
    <row r="13" spans="1:9" x14ac:dyDescent="0.25">
      <c r="A13" s="4237" t="s">
        <v>12</v>
      </c>
      <c r="B13" s="4237" t="s">
        <v>13</v>
      </c>
      <c r="C13" s="4237" t="s">
        <v>14</v>
      </c>
      <c r="D13" s="4237" t="s">
        <v>15</v>
      </c>
      <c r="E13" s="4237" t="s">
        <v>16</v>
      </c>
      <c r="F13" s="4237" t="s">
        <v>17</v>
      </c>
      <c r="G13" s="4237" t="s">
        <v>18</v>
      </c>
      <c r="H13" s="4237" t="s">
        <v>15</v>
      </c>
      <c r="I13" s="4237" t="s">
        <v>19</v>
      </c>
    </row>
    <row r="14" spans="1:9" x14ac:dyDescent="0.25">
      <c r="A14" s="4238" t="s">
        <v>20</v>
      </c>
      <c r="B14" s="4238"/>
      <c r="C14" s="4238" t="s">
        <v>215</v>
      </c>
      <c r="D14" s="4238" t="s">
        <v>22</v>
      </c>
      <c r="E14" s="4238" t="s">
        <v>23</v>
      </c>
      <c r="F14" s="4238" t="s">
        <v>23</v>
      </c>
      <c r="G14" s="4238" t="s">
        <v>24</v>
      </c>
      <c r="H14" s="4238" t="s">
        <v>25</v>
      </c>
      <c r="I14" s="4238" t="s">
        <v>522</v>
      </c>
    </row>
    <row r="15" spans="1:9" x14ac:dyDescent="0.25">
      <c r="A15" s="4238"/>
      <c r="B15" s="4238"/>
      <c r="C15" s="4238" t="s">
        <v>27</v>
      </c>
      <c r="D15" s="4238" t="s">
        <v>28</v>
      </c>
      <c r="E15" s="4238"/>
      <c r="F15" s="4238"/>
      <c r="G15" s="4238" t="s">
        <v>29</v>
      </c>
      <c r="H15" s="4238" t="s">
        <v>30</v>
      </c>
      <c r="I15" s="4238" t="s">
        <v>523</v>
      </c>
    </row>
    <row r="16" spans="1:9" x14ac:dyDescent="0.25">
      <c r="A16" s="4239"/>
      <c r="B16" s="4238"/>
      <c r="C16" s="4238" t="s">
        <v>132</v>
      </c>
      <c r="D16" s="4238" t="s">
        <v>33</v>
      </c>
      <c r="E16" s="4238" t="s">
        <v>33</v>
      </c>
      <c r="F16" s="4238" t="s">
        <v>33</v>
      </c>
      <c r="G16" s="4238" t="s">
        <v>33</v>
      </c>
      <c r="H16" s="4238" t="s">
        <v>33</v>
      </c>
      <c r="I16" s="4238" t="s">
        <v>549</v>
      </c>
    </row>
    <row r="17" spans="1:9" x14ac:dyDescent="0.25">
      <c r="A17" s="4240">
        <v>1</v>
      </c>
      <c r="B17" s="4241">
        <v>2</v>
      </c>
      <c r="C17" s="4242">
        <v>3</v>
      </c>
      <c r="D17" s="4241">
        <v>4</v>
      </c>
      <c r="E17" s="4242">
        <v>5</v>
      </c>
      <c r="F17" s="4241">
        <v>6</v>
      </c>
      <c r="G17" s="4242">
        <v>7</v>
      </c>
      <c r="H17" s="4241">
        <v>8</v>
      </c>
      <c r="I17" s="4241">
        <v>9</v>
      </c>
    </row>
    <row r="18" spans="1:9" x14ac:dyDescent="0.25">
      <c r="A18" s="4243">
        <v>1</v>
      </c>
      <c r="B18" s="4244" t="s">
        <v>176</v>
      </c>
      <c r="C18" s="4244"/>
      <c r="D18" s="4245"/>
      <c r="E18" s="4246" t="s">
        <v>69</v>
      </c>
      <c r="F18" s="4244" t="s">
        <v>69</v>
      </c>
      <c r="G18" s="4243"/>
      <c r="H18" s="4244" t="s">
        <v>69</v>
      </c>
      <c r="I18" s="4246" t="s">
        <v>69</v>
      </c>
    </row>
    <row r="19" spans="1:9" x14ac:dyDescent="0.25">
      <c r="A19" s="4247"/>
      <c r="B19" s="4248" t="s">
        <v>177</v>
      </c>
      <c r="C19" s="4248">
        <v>7.56</v>
      </c>
      <c r="D19" s="4249">
        <v>-34879.160000000003</v>
      </c>
      <c r="E19" s="4248">
        <v>65717.759999999995</v>
      </c>
      <c r="F19" s="4248">
        <v>70099.3</v>
      </c>
      <c r="G19" s="4247">
        <v>65717.759999999995</v>
      </c>
      <c r="H19" s="4249">
        <v>-30497.619999999995</v>
      </c>
      <c r="I19" s="4249">
        <v>-30497.619999999995</v>
      </c>
    </row>
    <row r="20" spans="1:9" x14ac:dyDescent="0.25">
      <c r="A20" s="4238" t="s">
        <v>36</v>
      </c>
      <c r="B20" s="4238" t="s">
        <v>233</v>
      </c>
      <c r="C20" s="4238"/>
      <c r="D20" s="4250"/>
      <c r="E20" s="4251"/>
      <c r="F20" s="4250"/>
      <c r="G20" s="4252"/>
      <c r="H20" s="4238"/>
      <c r="I20" s="4250"/>
    </row>
    <row r="21" spans="1:9" x14ac:dyDescent="0.25">
      <c r="A21" s="4239"/>
      <c r="B21" s="4239" t="s">
        <v>234</v>
      </c>
      <c r="C21" s="4239">
        <v>2.62</v>
      </c>
      <c r="D21" s="4253"/>
      <c r="E21" s="4254">
        <v>24512.724479999993</v>
      </c>
      <c r="F21" s="4253">
        <v>26147.0389</v>
      </c>
      <c r="G21" s="4255">
        <v>24512.724479999993</v>
      </c>
      <c r="H21" s="4253"/>
      <c r="I21" s="4253"/>
    </row>
    <row r="22" spans="1:9" x14ac:dyDescent="0.25">
      <c r="A22" s="4256" t="s">
        <v>38</v>
      </c>
      <c r="B22" s="4237" t="s">
        <v>39</v>
      </c>
      <c r="C22" s="4237">
        <v>1.33</v>
      </c>
      <c r="D22" s="4257"/>
      <c r="E22" s="4258">
        <v>12223.503359999999</v>
      </c>
      <c r="F22" s="4257">
        <v>13038.469800000003</v>
      </c>
      <c r="G22" s="4259">
        <v>12223.503359999999</v>
      </c>
      <c r="H22" s="4257"/>
      <c r="I22" s="4257"/>
    </row>
    <row r="23" spans="1:9" x14ac:dyDescent="0.25">
      <c r="A23" s="4256" t="s">
        <v>40</v>
      </c>
      <c r="B23" s="4237" t="s">
        <v>41</v>
      </c>
      <c r="C23" s="4237">
        <v>1.22</v>
      </c>
      <c r="D23" s="4257"/>
      <c r="E23" s="4258">
        <v>11237.73696</v>
      </c>
      <c r="F23" s="4257">
        <v>11986.980300000003</v>
      </c>
      <c r="G23" s="4259">
        <v>11237.73696</v>
      </c>
      <c r="H23" s="4257"/>
      <c r="I23" s="4257"/>
    </row>
    <row r="24" spans="1:9" x14ac:dyDescent="0.25">
      <c r="A24" s="4256" t="s">
        <v>42</v>
      </c>
      <c r="B24" s="4237" t="s">
        <v>43</v>
      </c>
      <c r="C24" s="4237">
        <v>2.39</v>
      </c>
      <c r="D24" s="4257"/>
      <c r="E24" s="4258">
        <v>17743.795199999997</v>
      </c>
      <c r="F24" s="4257">
        <v>18926.811000000002</v>
      </c>
      <c r="G24" s="4259">
        <v>17743.795199999997</v>
      </c>
      <c r="H24" s="4257"/>
      <c r="I24" s="4257"/>
    </row>
    <row r="25" spans="1:9" x14ac:dyDescent="0.25">
      <c r="A25" s="4244" t="s">
        <v>46</v>
      </c>
      <c r="B25" s="4260" t="s">
        <v>47</v>
      </c>
      <c r="C25" s="4261">
        <v>2.98</v>
      </c>
      <c r="D25" s="4262">
        <v>-11555.73</v>
      </c>
      <c r="E25" s="4263">
        <v>25904.52</v>
      </c>
      <c r="F25" s="4262">
        <v>30617.56</v>
      </c>
      <c r="G25" s="4264">
        <v>25904.52</v>
      </c>
      <c r="H25" s="4262">
        <v>-6842.6899999999987</v>
      </c>
      <c r="I25" s="4262">
        <v>-6842.6899999999987</v>
      </c>
    </row>
    <row r="26" spans="1:9" x14ac:dyDescent="0.25">
      <c r="A26" s="4244" t="s">
        <v>48</v>
      </c>
      <c r="B26" s="4265" t="s">
        <v>217</v>
      </c>
      <c r="C26" s="4245"/>
      <c r="D26" s="4246"/>
      <c r="E26" s="4266"/>
      <c r="F26" s="4267"/>
      <c r="G26" s="4267"/>
      <c r="H26" s="4267"/>
      <c r="I26" s="4246"/>
    </row>
    <row r="27" spans="1:9" x14ac:dyDescent="0.25">
      <c r="A27" s="4248"/>
      <c r="B27" s="4268" t="s">
        <v>218</v>
      </c>
      <c r="C27" s="4269">
        <v>1.65</v>
      </c>
      <c r="D27" s="4249">
        <v>27409.439999999999</v>
      </c>
      <c r="E27" s="4269">
        <v>14343.48</v>
      </c>
      <c r="F27" s="4248">
        <v>17028.349999999999</v>
      </c>
      <c r="G27" s="4248">
        <v>22979.19</v>
      </c>
      <c r="H27" s="4248">
        <v>21458.599999999995</v>
      </c>
      <c r="I27" s="4249"/>
    </row>
    <row r="28" spans="1:9" x14ac:dyDescent="0.25">
      <c r="A28" s="4248"/>
      <c r="B28" s="4241" t="s">
        <v>50</v>
      </c>
      <c r="C28" s="4269"/>
      <c r="D28" s="4249"/>
      <c r="E28" s="4269"/>
      <c r="F28" s="4248">
        <v>17005.259999999998</v>
      </c>
      <c r="G28" s="4247"/>
      <c r="H28" s="4248"/>
      <c r="I28" s="4249"/>
    </row>
    <row r="29" spans="1:9" x14ac:dyDescent="0.25">
      <c r="A29" s="4248"/>
      <c r="B29" s="4260" t="s">
        <v>329</v>
      </c>
      <c r="C29" s="4269"/>
      <c r="D29" s="4249"/>
      <c r="E29" s="4269"/>
      <c r="F29" s="4248">
        <v>23.09</v>
      </c>
      <c r="G29" s="4247"/>
      <c r="H29" s="4248"/>
      <c r="I29" s="4249"/>
    </row>
    <row r="30" spans="1:9" x14ac:dyDescent="0.25">
      <c r="A30" s="4248" t="s">
        <v>52</v>
      </c>
      <c r="B30" s="4248" t="s">
        <v>899</v>
      </c>
      <c r="C30" s="4269">
        <v>0</v>
      </c>
      <c r="D30" s="4260">
        <v>20.78</v>
      </c>
      <c r="E30" s="4260">
        <v>0</v>
      </c>
      <c r="F30" s="4260">
        <v>-20.78</v>
      </c>
      <c r="G30" s="4260">
        <v>0</v>
      </c>
      <c r="H30" s="4260">
        <v>0</v>
      </c>
      <c r="I30" s="4270"/>
    </row>
    <row r="31" spans="1:9" x14ac:dyDescent="0.25">
      <c r="A31" s="4241"/>
      <c r="B31" s="4241" t="s">
        <v>50</v>
      </c>
      <c r="C31" s="4241"/>
      <c r="D31" s="4241"/>
      <c r="E31" s="4241">
        <v>0</v>
      </c>
      <c r="F31" s="4241">
        <v>2.31</v>
      </c>
      <c r="G31" s="4241">
        <v>0</v>
      </c>
      <c r="H31" s="4241">
        <v>0</v>
      </c>
      <c r="I31" s="4271"/>
    </row>
    <row r="32" spans="1:9" x14ac:dyDescent="0.25">
      <c r="A32" s="4241"/>
      <c r="B32" s="4260" t="s">
        <v>331</v>
      </c>
      <c r="C32" s="4242"/>
      <c r="D32" s="4241"/>
      <c r="E32" s="4242"/>
      <c r="F32" s="4241">
        <v>-23.09</v>
      </c>
      <c r="G32" s="4242"/>
      <c r="H32" s="4241"/>
      <c r="I32" s="4272"/>
    </row>
    <row r="33" spans="1:9" x14ac:dyDescent="0.25">
      <c r="A33" s="4233" t="s">
        <v>56</v>
      </c>
      <c r="B33" s="4234"/>
      <c r="C33" s="4234"/>
      <c r="D33" s="4232"/>
      <c r="E33" s="4234"/>
      <c r="F33" s="4234"/>
      <c r="G33" s="4251"/>
      <c r="H33" s="4234"/>
      <c r="I33" s="4234"/>
    </row>
    <row r="34" spans="1:9" x14ac:dyDescent="0.25">
      <c r="A34" s="4237" t="s">
        <v>57</v>
      </c>
      <c r="B34" s="4273" t="s">
        <v>58</v>
      </c>
      <c r="C34" s="4237" t="s">
        <v>59</v>
      </c>
      <c r="D34" s="4237" t="s">
        <v>60</v>
      </c>
      <c r="E34" s="4237" t="s">
        <v>478</v>
      </c>
      <c r="F34" s="4274" t="s">
        <v>59</v>
      </c>
      <c r="G34" s="4237"/>
      <c r="H34" s="4273" t="s">
        <v>184</v>
      </c>
      <c r="I34" s="4274"/>
    </row>
    <row r="35" spans="1:9" x14ac:dyDescent="0.25">
      <c r="A35" s="4238"/>
      <c r="B35" s="4251"/>
      <c r="C35" s="4239" t="s">
        <v>64</v>
      </c>
      <c r="D35" s="4239" t="s">
        <v>23</v>
      </c>
      <c r="E35" s="4275">
        <v>0.15</v>
      </c>
      <c r="F35" s="4276" t="s">
        <v>30</v>
      </c>
      <c r="G35" s="4239"/>
      <c r="H35" s="4277"/>
      <c r="I35" s="4276"/>
    </row>
    <row r="36" spans="1:9" x14ac:dyDescent="0.25">
      <c r="A36" s="4239"/>
      <c r="B36" s="4277" t="s">
        <v>66</v>
      </c>
      <c r="C36" s="4239">
        <v>2538</v>
      </c>
      <c r="D36" s="4239">
        <v>3600</v>
      </c>
      <c r="E36" s="4239">
        <v>540</v>
      </c>
      <c r="F36" s="4276">
        <v>3060</v>
      </c>
      <c r="G36" s="4239"/>
      <c r="H36" s="4277">
        <v>3060</v>
      </c>
      <c r="I36" s="4276"/>
    </row>
    <row r="37" spans="1:9" x14ac:dyDescent="0.25">
      <c r="A37" s="4234"/>
      <c r="B37" s="4234"/>
      <c r="C37" s="4234"/>
      <c r="D37" s="4232"/>
      <c r="E37" s="4234"/>
      <c r="F37" s="4234"/>
      <c r="G37" s="4234"/>
      <c r="H37" s="4234"/>
      <c r="I37" s="4234"/>
    </row>
    <row r="38" spans="1:9" x14ac:dyDescent="0.25">
      <c r="A38" s="4236" t="s">
        <v>67</v>
      </c>
      <c r="B38" s="4234"/>
      <c r="C38" s="4234"/>
      <c r="D38" s="4232"/>
      <c r="E38" s="4234"/>
      <c r="F38" s="4234"/>
      <c r="G38" s="4234"/>
      <c r="H38" s="4234"/>
      <c r="I38" s="4234"/>
    </row>
    <row r="39" spans="1:9" x14ac:dyDescent="0.25">
      <c r="A39" s="4233" t="s">
        <v>68</v>
      </c>
      <c r="B39" s="4234"/>
      <c r="C39" s="4234"/>
      <c r="D39" s="4232"/>
      <c r="E39" s="4234"/>
      <c r="F39" s="4234"/>
      <c r="G39" s="4234"/>
      <c r="H39" s="4234"/>
      <c r="I39" s="4234"/>
    </row>
    <row r="40" spans="1:9" x14ac:dyDescent="0.25">
      <c r="A40" s="4234"/>
      <c r="B40" s="4234"/>
      <c r="C40" s="4234"/>
      <c r="D40" s="4234"/>
      <c r="E40" s="4234"/>
      <c r="F40" s="4234"/>
      <c r="G40" s="4234"/>
      <c r="H40" s="4234"/>
      <c r="I40" s="4234"/>
    </row>
    <row r="41" spans="1:9" x14ac:dyDescent="0.25">
      <c r="A41" s="4237" t="s">
        <v>69</v>
      </c>
      <c r="B41" s="4243" t="s">
        <v>70</v>
      </c>
      <c r="C41" s="4237" t="s">
        <v>71</v>
      </c>
      <c r="D41" s="4273" t="s">
        <v>72</v>
      </c>
      <c r="E41" s="4237" t="s">
        <v>73</v>
      </c>
      <c r="F41" s="4273" t="s">
        <v>74</v>
      </c>
      <c r="G41" s="4237" t="s">
        <v>421</v>
      </c>
      <c r="H41" s="4273" t="s">
        <v>76</v>
      </c>
      <c r="I41" s="4237" t="s">
        <v>19</v>
      </c>
    </row>
    <row r="42" spans="1:9" x14ac:dyDescent="0.25">
      <c r="A42" s="4238"/>
      <c r="B42" s="4278" t="s">
        <v>77</v>
      </c>
      <c r="C42" s="4238" t="s">
        <v>78</v>
      </c>
      <c r="D42" s="4251" t="s">
        <v>79</v>
      </c>
      <c r="E42" s="4238" t="s">
        <v>80</v>
      </c>
      <c r="F42" s="4251" t="s">
        <v>81</v>
      </c>
      <c r="G42" s="4238" t="s">
        <v>82</v>
      </c>
      <c r="H42" s="4251" t="s">
        <v>83</v>
      </c>
      <c r="I42" s="4238" t="s">
        <v>84</v>
      </c>
    </row>
    <row r="43" spans="1:9" x14ac:dyDescent="0.25">
      <c r="A43" s="4238"/>
      <c r="B43" s="4252"/>
      <c r="C43" s="4238"/>
      <c r="D43" s="4251"/>
      <c r="E43" s="4238"/>
      <c r="F43" s="4251" t="s">
        <v>85</v>
      </c>
      <c r="G43" s="4238" t="s">
        <v>86</v>
      </c>
      <c r="H43" s="4251"/>
      <c r="I43" s="4238" t="s">
        <v>30</v>
      </c>
    </row>
    <row r="44" spans="1:9" x14ac:dyDescent="0.25">
      <c r="A44" s="4238"/>
      <c r="B44" s="4252"/>
      <c r="C44" s="4238"/>
      <c r="D44" s="4251"/>
      <c r="E44" s="4238"/>
      <c r="F44" s="4251"/>
      <c r="G44" s="4279"/>
      <c r="H44" s="4251"/>
      <c r="I44" s="4238"/>
    </row>
    <row r="45" spans="1:9" x14ac:dyDescent="0.25">
      <c r="A45" s="4237">
        <v>1</v>
      </c>
      <c r="B45" s="4237" t="s">
        <v>201</v>
      </c>
      <c r="C45" s="4245">
        <v>0</v>
      </c>
      <c r="D45" s="4237">
        <v>-578.45000000000005</v>
      </c>
      <c r="E45" s="4273">
        <v>0</v>
      </c>
      <c r="F45" s="4237">
        <v>331.41</v>
      </c>
      <c r="G45" s="4251">
        <v>0</v>
      </c>
      <c r="H45" s="4237">
        <v>-247.04000000000002</v>
      </c>
      <c r="I45" s="4237">
        <v>-247.04000000000002</v>
      </c>
    </row>
    <row r="46" spans="1:9" x14ac:dyDescent="0.25">
      <c r="A46" s="4238"/>
      <c r="B46" s="4238" t="s">
        <v>202</v>
      </c>
      <c r="C46" s="4236"/>
      <c r="D46" s="4238"/>
      <c r="E46" s="4251"/>
      <c r="F46" s="4238"/>
      <c r="G46" s="4251"/>
      <c r="H46" s="4238"/>
      <c r="I46" s="4238"/>
    </row>
    <row r="47" spans="1:9" x14ac:dyDescent="0.25">
      <c r="A47" s="4239"/>
      <c r="B47" s="4239" t="s">
        <v>203</v>
      </c>
      <c r="C47" s="4269"/>
      <c r="D47" s="4239"/>
      <c r="E47" s="4277"/>
      <c r="F47" s="4239"/>
      <c r="G47" s="4277"/>
      <c r="H47" s="4239"/>
      <c r="I47" s="4239"/>
    </row>
    <row r="48" spans="1:9" x14ac:dyDescent="0.25">
      <c r="A48" s="4241">
        <v>2</v>
      </c>
      <c r="B48" s="4241" t="s">
        <v>88</v>
      </c>
      <c r="C48" s="4261">
        <v>25.1</v>
      </c>
      <c r="D48" s="4241">
        <v>-49713.27</v>
      </c>
      <c r="E48" s="4280">
        <v>123750.48</v>
      </c>
      <c r="F48" s="4241">
        <v>124968.82</v>
      </c>
      <c r="G48" s="4280">
        <v>123750.48</v>
      </c>
      <c r="H48" s="4241">
        <v>-48494.929999999978</v>
      </c>
      <c r="I48" s="4241">
        <v>-48494.929999999978</v>
      </c>
    </row>
    <row r="49" spans="1:9" x14ac:dyDescent="0.25">
      <c r="A49" s="4241">
        <v>3</v>
      </c>
      <c r="B49" s="4241" t="s">
        <v>91</v>
      </c>
      <c r="C49" s="4261">
        <v>49.228999999999999</v>
      </c>
      <c r="D49" s="4241">
        <v>-189410.43</v>
      </c>
      <c r="E49" s="4242">
        <v>255793.72</v>
      </c>
      <c r="F49" s="4241">
        <v>243929.08</v>
      </c>
      <c r="G49" s="4242">
        <v>255793.72</v>
      </c>
      <c r="H49" s="4241">
        <v>-201275.07</v>
      </c>
      <c r="I49" s="4241">
        <v>-201275.07</v>
      </c>
    </row>
    <row r="50" spans="1:9" x14ac:dyDescent="0.25">
      <c r="A50" s="4233" t="s">
        <v>1096</v>
      </c>
      <c r="B50" s="4234"/>
      <c r="C50" s="4234"/>
      <c r="D50" s="4234"/>
      <c r="E50" s="4234"/>
      <c r="F50" s="4234"/>
      <c r="G50" s="4234"/>
      <c r="H50" s="4234"/>
      <c r="I50" s="4234"/>
    </row>
    <row r="51" spans="1:9" x14ac:dyDescent="0.25">
      <c r="A51" s="4236" t="s">
        <v>93</v>
      </c>
      <c r="B51" s="4234"/>
      <c r="C51" s="4234"/>
      <c r="D51" s="4234"/>
      <c r="E51" s="4234"/>
      <c r="F51" s="4234"/>
      <c r="G51" s="4234"/>
      <c r="H51" s="4234"/>
      <c r="I51" s="4234"/>
    </row>
    <row r="52" spans="1:9" x14ac:dyDescent="0.25">
      <c r="A52" s="4281" t="s">
        <v>12</v>
      </c>
      <c r="B52" s="4237" t="s">
        <v>94</v>
      </c>
      <c r="C52" s="4273" t="s">
        <v>95</v>
      </c>
      <c r="D52" s="4273"/>
      <c r="E52" s="4273"/>
      <c r="F52" s="4281" t="s">
        <v>96</v>
      </c>
      <c r="G52" s="4273"/>
      <c r="H52" s="4274"/>
      <c r="I52" s="4237" t="s">
        <v>97</v>
      </c>
    </row>
    <row r="53" spans="1:9" x14ac:dyDescent="0.25">
      <c r="A53" s="4252" t="s">
        <v>98</v>
      </c>
      <c r="B53" s="4238" t="s">
        <v>99</v>
      </c>
      <c r="C53" s="4251"/>
      <c r="D53" s="4251"/>
      <c r="E53" s="4251"/>
      <c r="F53" s="4252" t="s">
        <v>1097</v>
      </c>
      <c r="G53" s="4251"/>
      <c r="H53" s="4282"/>
      <c r="I53" s="4238" t="s">
        <v>101</v>
      </c>
    </row>
    <row r="54" spans="1:9" x14ac:dyDescent="0.25">
      <c r="A54" s="4252"/>
      <c r="B54" s="4238"/>
      <c r="C54" s="4251"/>
      <c r="D54" s="4251"/>
      <c r="E54" s="4251"/>
      <c r="F54" s="4252" t="s">
        <v>1098</v>
      </c>
      <c r="G54" s="4251"/>
      <c r="H54" s="4282"/>
      <c r="I54" s="4238"/>
    </row>
    <row r="55" spans="1:9" x14ac:dyDescent="0.25">
      <c r="A55" s="4252"/>
      <c r="B55" s="4239"/>
      <c r="C55" s="4251"/>
      <c r="D55" s="4251"/>
      <c r="E55" s="4251"/>
      <c r="F55" s="4252" t="s">
        <v>544</v>
      </c>
      <c r="G55" s="4251"/>
      <c r="H55" s="4282"/>
      <c r="I55" s="4238"/>
    </row>
    <row r="56" spans="1:9" x14ac:dyDescent="0.25">
      <c r="A56" s="4284" t="s">
        <v>103</v>
      </c>
      <c r="B56" s="4285"/>
      <c r="C56" s="4245" t="s">
        <v>104</v>
      </c>
      <c r="D56" s="4245"/>
      <c r="E56" s="4245"/>
      <c r="F56" s="4281"/>
      <c r="G56" s="4273"/>
      <c r="H56" s="4274"/>
      <c r="I56" s="4237"/>
    </row>
    <row r="57" spans="1:9" x14ac:dyDescent="0.25">
      <c r="A57" s="4286"/>
      <c r="B57" s="4238"/>
      <c r="C57" s="4251" t="s">
        <v>55</v>
      </c>
      <c r="D57" s="4251"/>
      <c r="E57" s="4251"/>
      <c r="F57" s="4252" t="s">
        <v>69</v>
      </c>
      <c r="G57" s="4287"/>
      <c r="H57" s="4282" t="s">
        <v>69</v>
      </c>
      <c r="I57" s="4238" t="s">
        <v>69</v>
      </c>
    </row>
    <row r="58" spans="1:9" x14ac:dyDescent="0.25">
      <c r="A58" s="4286" t="s">
        <v>105</v>
      </c>
      <c r="B58" s="4286" t="s">
        <v>1099</v>
      </c>
      <c r="C58" s="4251" t="s">
        <v>1100</v>
      </c>
      <c r="D58" s="4251"/>
      <c r="E58" s="4251"/>
      <c r="F58" s="4252"/>
      <c r="G58" s="4287">
        <v>20.35309661436829</v>
      </c>
      <c r="H58" s="4282"/>
      <c r="I58" s="4238">
        <v>14788.56</v>
      </c>
    </row>
    <row r="59" spans="1:9" x14ac:dyDescent="0.25">
      <c r="A59" s="4286" t="s">
        <v>38</v>
      </c>
      <c r="B59" s="4288">
        <v>42670</v>
      </c>
      <c r="C59" s="4251" t="s">
        <v>1101</v>
      </c>
      <c r="D59" s="4251"/>
      <c r="E59" s="4251"/>
      <c r="F59" s="4252"/>
      <c r="G59" s="4287">
        <v>1.6730388109000827</v>
      </c>
      <c r="H59" s="4282"/>
      <c r="I59" s="4238">
        <v>1215.6300000000001</v>
      </c>
    </row>
    <row r="60" spans="1:9" x14ac:dyDescent="0.25">
      <c r="A60" s="4286" t="s">
        <v>40</v>
      </c>
      <c r="B60" s="4288">
        <v>42722</v>
      </c>
      <c r="C60" s="4251" t="s">
        <v>844</v>
      </c>
      <c r="D60" s="4251"/>
      <c r="E60" s="4251"/>
      <c r="F60" s="4252"/>
      <c r="G60" s="4287">
        <v>9.5995045417010729</v>
      </c>
      <c r="H60" s="4282"/>
      <c r="I60" s="4238">
        <v>6975</v>
      </c>
    </row>
    <row r="61" spans="1:9" x14ac:dyDescent="0.25">
      <c r="A61" s="4286" t="s">
        <v>69</v>
      </c>
      <c r="B61" s="4288" t="s">
        <v>69</v>
      </c>
      <c r="C61" s="4236" t="s">
        <v>111</v>
      </c>
      <c r="D61" s="4236"/>
      <c r="E61" s="4236"/>
      <c r="F61" s="4278"/>
      <c r="G61" s="4289">
        <v>31.625639966969445</v>
      </c>
      <c r="H61" s="4290"/>
      <c r="I61" s="4285">
        <v>22979.19</v>
      </c>
    </row>
    <row r="62" spans="1:9" x14ac:dyDescent="0.25">
      <c r="A62" s="4241"/>
      <c r="B62" s="4237"/>
      <c r="C62" s="4281"/>
      <c r="D62" s="4273"/>
      <c r="E62" s="4274"/>
      <c r="F62" s="4281"/>
      <c r="G62" s="4291"/>
      <c r="H62" s="4274"/>
      <c r="I62" s="4237"/>
    </row>
    <row r="63" spans="1:9" x14ac:dyDescent="0.25">
      <c r="A63" s="4237" t="s">
        <v>46</v>
      </c>
      <c r="B63" s="4244" t="s">
        <v>112</v>
      </c>
      <c r="C63" s="4243" t="s">
        <v>113</v>
      </c>
      <c r="D63" s="4273"/>
      <c r="E63" s="4274"/>
      <c r="F63" s="4281" t="s">
        <v>114</v>
      </c>
      <c r="G63" s="4287"/>
      <c r="H63" s="4274"/>
      <c r="I63" s="4237"/>
    </row>
    <row r="64" spans="1:9" x14ac:dyDescent="0.25">
      <c r="A64" s="4292"/>
      <c r="B64" s="4293"/>
      <c r="C64" s="4278"/>
      <c r="D64" s="4251"/>
      <c r="E64" s="4282"/>
      <c r="F64" s="4252"/>
      <c r="G64" s="4287"/>
      <c r="H64" s="4282"/>
      <c r="I64" s="4238"/>
    </row>
    <row r="65" spans="1:9" x14ac:dyDescent="0.25">
      <c r="A65" s="4294"/>
      <c r="B65" s="4239" t="s">
        <v>112</v>
      </c>
      <c r="C65" s="4283" t="s">
        <v>111</v>
      </c>
      <c r="D65" s="4277"/>
      <c r="E65" s="4276"/>
      <c r="F65" s="4283" t="s">
        <v>69</v>
      </c>
      <c r="G65" s="4295">
        <v>0</v>
      </c>
      <c r="H65" s="4268"/>
      <c r="I65" s="4248">
        <v>0</v>
      </c>
    </row>
    <row r="66" spans="1:9" x14ac:dyDescent="0.25">
      <c r="A66" s="4234" t="s">
        <v>1061</v>
      </c>
      <c r="B66" s="4234"/>
      <c r="C66" s="4234" t="s">
        <v>1102</v>
      </c>
      <c r="D66" s="4234"/>
      <c r="E66" s="4234" t="s">
        <v>117</v>
      </c>
      <c r="F66" s="4234"/>
      <c r="G66" s="4234"/>
      <c r="H66" s="4234" t="s">
        <v>1103</v>
      </c>
      <c r="I66" s="4234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M28" sqref="M28"/>
    </sheetView>
  </sheetViews>
  <sheetFormatPr defaultRowHeight="15" x14ac:dyDescent="0.25"/>
  <cols>
    <col min="2" max="2" width="35.42578125" bestFit="1" customWidth="1"/>
    <col min="9" max="9" width="19.140625" bestFit="1" customWidth="1"/>
  </cols>
  <sheetData>
    <row r="1" spans="1:9" x14ac:dyDescent="0.25">
      <c r="A1" s="4297" t="s">
        <v>0</v>
      </c>
      <c r="B1" s="4297"/>
      <c r="C1" s="4297"/>
      <c r="D1" s="4297"/>
      <c r="E1" s="4297"/>
      <c r="F1" s="4297"/>
      <c r="G1" s="4297"/>
      <c r="H1" s="4297"/>
      <c r="I1" s="4298"/>
    </row>
    <row r="2" spans="1:9" x14ac:dyDescent="0.25">
      <c r="A2" s="4297" t="s">
        <v>1</v>
      </c>
      <c r="B2" s="4297"/>
      <c r="C2" s="4297"/>
      <c r="D2" s="4297"/>
      <c r="E2" s="4297"/>
      <c r="F2" s="4297"/>
      <c r="G2" s="4297"/>
      <c r="H2" s="4297"/>
      <c r="I2" s="4299"/>
    </row>
    <row r="3" spans="1:9" x14ac:dyDescent="0.25">
      <c r="A3" s="4297" t="s">
        <v>2</v>
      </c>
      <c r="B3" s="4297"/>
      <c r="C3" s="4297"/>
      <c r="D3" s="4297"/>
      <c r="E3" s="4297"/>
      <c r="F3" s="4297"/>
      <c r="G3" s="4297"/>
      <c r="H3" s="4297"/>
      <c r="I3" s="4298"/>
    </row>
    <row r="4" spans="1:9" x14ac:dyDescent="0.25">
      <c r="A4" s="4297" t="s">
        <v>171</v>
      </c>
      <c r="B4" s="4297"/>
      <c r="C4" s="4297"/>
      <c r="D4" s="4297"/>
      <c r="E4" s="4297"/>
      <c r="F4" s="4297"/>
      <c r="G4" s="4297"/>
      <c r="H4" s="4297"/>
      <c r="I4" s="4298"/>
    </row>
    <row r="5" spans="1:9" x14ac:dyDescent="0.25">
      <c r="A5" s="4297" t="s">
        <v>4</v>
      </c>
      <c r="B5" s="4298"/>
      <c r="C5" s="4298"/>
      <c r="D5" s="4298"/>
      <c r="E5" s="4298"/>
      <c r="F5" s="4298"/>
      <c r="G5" s="4298"/>
      <c r="H5" s="4298"/>
      <c r="I5" s="4298"/>
    </row>
    <row r="6" spans="1:9" x14ac:dyDescent="0.25">
      <c r="A6" s="4297" t="s">
        <v>1104</v>
      </c>
      <c r="B6" s="4298"/>
      <c r="C6" s="4298"/>
      <c r="D6" s="4298"/>
      <c r="E6" s="4298"/>
      <c r="F6" s="4298"/>
      <c r="G6" s="4298"/>
      <c r="H6" s="4298"/>
      <c r="I6" s="4298"/>
    </row>
    <row r="7" spans="1:9" x14ac:dyDescent="0.25">
      <c r="A7" s="4298" t="s">
        <v>1105</v>
      </c>
      <c r="B7" s="4298"/>
      <c r="C7" s="4298"/>
      <c r="D7" s="4298"/>
      <c r="E7" s="4298"/>
      <c r="F7" s="4298"/>
      <c r="G7" s="4298"/>
      <c r="H7" s="4298"/>
      <c r="I7" s="4298"/>
    </row>
    <row r="8" spans="1:9" x14ac:dyDescent="0.25">
      <c r="A8" s="4298" t="s">
        <v>1106</v>
      </c>
      <c r="B8" s="4298"/>
      <c r="C8" s="4298"/>
      <c r="D8" s="4298"/>
      <c r="E8" s="4298"/>
      <c r="F8" s="4298"/>
      <c r="G8" s="4298"/>
      <c r="H8" s="4298"/>
      <c r="I8" s="4298"/>
    </row>
    <row r="9" spans="1:9" x14ac:dyDescent="0.25">
      <c r="A9" s="4298" t="s">
        <v>1107</v>
      </c>
      <c r="B9" s="4298"/>
      <c r="C9" s="4298"/>
      <c r="D9" s="4298"/>
      <c r="E9" s="4298"/>
      <c r="F9" s="4298"/>
      <c r="G9" s="4298"/>
      <c r="H9" s="4298"/>
      <c r="I9" s="4298"/>
    </row>
    <row r="10" spans="1:9" x14ac:dyDescent="0.25">
      <c r="A10" s="4297" t="s">
        <v>9</v>
      </c>
      <c r="B10" s="4298"/>
      <c r="C10" s="4298"/>
      <c r="D10" s="4298"/>
      <c r="E10" s="4298"/>
      <c r="F10" s="4298"/>
      <c r="G10" s="4298"/>
      <c r="H10" s="4298"/>
      <c r="I10" s="4298"/>
    </row>
    <row r="11" spans="1:9" x14ac:dyDescent="0.25">
      <c r="A11" s="4297" t="s">
        <v>10</v>
      </c>
      <c r="B11" s="4298"/>
      <c r="C11" s="4298"/>
      <c r="D11" s="4298"/>
      <c r="E11" s="4298"/>
      <c r="F11" s="4298"/>
      <c r="G11" s="4298"/>
      <c r="H11" s="4298"/>
      <c r="I11" s="4298"/>
    </row>
    <row r="12" spans="1:9" x14ac:dyDescent="0.25">
      <c r="A12" s="4300" t="s">
        <v>11</v>
      </c>
      <c r="B12" s="4298"/>
      <c r="C12" s="4298"/>
      <c r="D12" s="4298"/>
      <c r="E12" s="4298"/>
      <c r="F12" s="4298"/>
      <c r="G12" s="4298"/>
      <c r="H12" s="4298"/>
      <c r="I12" s="4298"/>
    </row>
    <row r="13" spans="1:9" x14ac:dyDescent="0.25">
      <c r="A13" s="4301" t="s">
        <v>12</v>
      </c>
      <c r="B13" s="4301" t="s">
        <v>13</v>
      </c>
      <c r="C13" s="4301" t="s">
        <v>14</v>
      </c>
      <c r="D13" s="4301" t="s">
        <v>15</v>
      </c>
      <c r="E13" s="4301" t="s">
        <v>16</v>
      </c>
      <c r="F13" s="4301" t="s">
        <v>17</v>
      </c>
      <c r="G13" s="4301" t="s">
        <v>18</v>
      </c>
      <c r="H13" s="4301" t="s">
        <v>15</v>
      </c>
      <c r="I13" s="4301" t="s">
        <v>19</v>
      </c>
    </row>
    <row r="14" spans="1:9" x14ac:dyDescent="0.25">
      <c r="A14" s="4302" t="s">
        <v>20</v>
      </c>
      <c r="B14" s="4302"/>
      <c r="C14" s="4302" t="s">
        <v>215</v>
      </c>
      <c r="D14" s="4302" t="s">
        <v>22</v>
      </c>
      <c r="E14" s="4302" t="s">
        <v>23</v>
      </c>
      <c r="F14" s="4302" t="s">
        <v>23</v>
      </c>
      <c r="G14" s="4302" t="s">
        <v>24</v>
      </c>
      <c r="H14" s="4302" t="s">
        <v>25</v>
      </c>
      <c r="I14" s="4302" t="s">
        <v>522</v>
      </c>
    </row>
    <row r="15" spans="1:9" x14ac:dyDescent="0.25">
      <c r="A15" s="4302"/>
      <c r="B15" s="4302"/>
      <c r="C15" s="4302" t="s">
        <v>27</v>
      </c>
      <c r="D15" s="4302" t="s">
        <v>28</v>
      </c>
      <c r="E15" s="4302"/>
      <c r="F15" s="4302"/>
      <c r="G15" s="4302" t="s">
        <v>29</v>
      </c>
      <c r="H15" s="4302" t="s">
        <v>30</v>
      </c>
      <c r="I15" s="4302" t="s">
        <v>1108</v>
      </c>
    </row>
    <row r="16" spans="1:9" x14ac:dyDescent="0.25">
      <c r="A16" s="4302"/>
      <c r="B16" s="4302"/>
      <c r="C16" s="4302" t="s">
        <v>32</v>
      </c>
      <c r="D16" s="4302" t="s">
        <v>33</v>
      </c>
      <c r="E16" s="4302" t="s">
        <v>33</v>
      </c>
      <c r="F16" s="4302" t="s">
        <v>33</v>
      </c>
      <c r="G16" s="4302" t="s">
        <v>33</v>
      </c>
      <c r="H16" s="4302" t="s">
        <v>33</v>
      </c>
      <c r="I16" s="4302" t="s">
        <v>1109</v>
      </c>
    </row>
    <row r="17" spans="1:9" x14ac:dyDescent="0.25">
      <c r="A17" s="4303">
        <v>1</v>
      </c>
      <c r="B17" s="4304">
        <v>2</v>
      </c>
      <c r="C17" s="4305">
        <v>3</v>
      </c>
      <c r="D17" s="4304">
        <v>4</v>
      </c>
      <c r="E17" s="4305">
        <v>5</v>
      </c>
      <c r="F17" s="4304">
        <v>6</v>
      </c>
      <c r="G17" s="4305">
        <v>7</v>
      </c>
      <c r="H17" s="4304">
        <v>8</v>
      </c>
      <c r="I17" s="4304">
        <v>9</v>
      </c>
    </row>
    <row r="18" spans="1:9" x14ac:dyDescent="0.25">
      <c r="A18" s="4306">
        <v>1</v>
      </c>
      <c r="B18" s="4307" t="s">
        <v>176</v>
      </c>
      <c r="C18" s="4308" t="s">
        <v>69</v>
      </c>
      <c r="D18" s="4306"/>
      <c r="E18" s="4309" t="s">
        <v>69</v>
      </c>
      <c r="F18" s="4307" t="s">
        <v>69</v>
      </c>
      <c r="G18" s="4306"/>
      <c r="H18" s="4306" t="s">
        <v>69</v>
      </c>
      <c r="I18" s="4309" t="s">
        <v>69</v>
      </c>
    </row>
    <row r="19" spans="1:9" x14ac:dyDescent="0.25">
      <c r="A19" s="4310"/>
      <c r="B19" s="4311" t="s">
        <v>177</v>
      </c>
      <c r="C19" s="4312">
        <v>7.56</v>
      </c>
      <c r="D19" s="4313">
        <v>-32195.94</v>
      </c>
      <c r="E19" s="4311">
        <v>71205.960000000006</v>
      </c>
      <c r="F19" s="4311">
        <v>80606.539999999994</v>
      </c>
      <c r="G19" s="4310">
        <v>71205.960000000006</v>
      </c>
      <c r="H19" s="4314">
        <v>-22795.360000000015</v>
      </c>
      <c r="I19" s="4313">
        <v>-22795.360000000015</v>
      </c>
    </row>
    <row r="20" spans="1:9" x14ac:dyDescent="0.25">
      <c r="A20" s="4357" t="s">
        <v>105</v>
      </c>
      <c r="B20" s="4320" t="s">
        <v>37</v>
      </c>
      <c r="C20" s="4321">
        <v>2.62</v>
      </c>
      <c r="D20" s="4317"/>
      <c r="E20" s="4322">
        <v>24922.085999999999</v>
      </c>
      <c r="F20" s="4323">
        <v>28212.289000000001</v>
      </c>
      <c r="G20" s="4324">
        <v>24922.085999999999</v>
      </c>
      <c r="H20" s="4323"/>
      <c r="I20" s="4319"/>
    </row>
    <row r="21" spans="1:9" x14ac:dyDescent="0.25">
      <c r="A21" s="4325" t="s">
        <v>38</v>
      </c>
      <c r="B21" s="4301" t="s">
        <v>39</v>
      </c>
      <c r="C21" s="4326">
        <v>1.33</v>
      </c>
      <c r="D21" s="4316"/>
      <c r="E21" s="4327">
        <v>12105.013200000001</v>
      </c>
      <c r="F21" s="4316">
        <v>13703.111799999999</v>
      </c>
      <c r="G21" s="4328">
        <v>12105.013200000001</v>
      </c>
      <c r="H21" s="4316"/>
      <c r="I21" s="4329"/>
    </row>
    <row r="22" spans="1:9" x14ac:dyDescent="0.25">
      <c r="A22" s="4325" t="s">
        <v>40</v>
      </c>
      <c r="B22" s="4301" t="s">
        <v>41</v>
      </c>
      <c r="C22" s="4326">
        <v>1.22</v>
      </c>
      <c r="D22" s="4330"/>
      <c r="E22" s="4328">
        <v>11392.953600000001</v>
      </c>
      <c r="F22" s="4316">
        <v>12897.046399999999</v>
      </c>
      <c r="G22" s="4316">
        <v>11392.953600000001</v>
      </c>
      <c r="H22" s="4316"/>
      <c r="I22" s="4330"/>
    </row>
    <row r="23" spans="1:9" x14ac:dyDescent="0.25">
      <c r="A23" s="4325" t="s">
        <v>42</v>
      </c>
      <c r="B23" s="4301" t="s">
        <v>43</v>
      </c>
      <c r="C23" s="4326">
        <v>2.39</v>
      </c>
      <c r="D23" s="4330"/>
      <c r="E23" s="4331">
        <v>22785.907200000001</v>
      </c>
      <c r="F23" s="4330">
        <v>25794.092799999999</v>
      </c>
      <c r="G23" s="4330">
        <v>22785.907200000001</v>
      </c>
      <c r="H23" s="4330"/>
      <c r="I23" s="4332"/>
    </row>
    <row r="24" spans="1:9" x14ac:dyDescent="0.25">
      <c r="A24" s="4307" t="s">
        <v>46</v>
      </c>
      <c r="B24" s="4307" t="s">
        <v>47</v>
      </c>
      <c r="C24" s="4308">
        <v>2.98</v>
      </c>
      <c r="D24" s="4333">
        <v>-8088.59</v>
      </c>
      <c r="E24" s="4334">
        <v>28068.12</v>
      </c>
      <c r="F24" s="4334">
        <v>32717.82</v>
      </c>
      <c r="G24" s="4334">
        <v>28068.12</v>
      </c>
      <c r="H24" s="4335">
        <v>-3438.8899999999994</v>
      </c>
      <c r="I24" s="4333">
        <v>-3438.8899999999994</v>
      </c>
    </row>
    <row r="25" spans="1:9" x14ac:dyDescent="0.25">
      <c r="A25" s="4307" t="s">
        <v>48</v>
      </c>
      <c r="B25" s="4307" t="s">
        <v>49</v>
      </c>
      <c r="C25" s="4307">
        <v>1.65</v>
      </c>
      <c r="D25" s="4309">
        <v>-10811.72</v>
      </c>
      <c r="E25" s="4307">
        <v>15541.68</v>
      </c>
      <c r="F25" s="4307">
        <v>17983.43</v>
      </c>
      <c r="G25" s="4307">
        <v>24634.809999999998</v>
      </c>
      <c r="H25" s="4336">
        <v>-17463.099999999999</v>
      </c>
      <c r="I25" s="4309">
        <v>-17463.099999999999</v>
      </c>
    </row>
    <row r="26" spans="1:9" x14ac:dyDescent="0.25">
      <c r="A26" s="4307"/>
      <c r="B26" s="4301" t="s">
        <v>50</v>
      </c>
      <c r="C26" s="4308"/>
      <c r="D26" s="4336"/>
      <c r="E26" s="4307"/>
      <c r="F26" s="4307">
        <v>17983.43</v>
      </c>
      <c r="G26" s="4306">
        <v>24634.809999999998</v>
      </c>
      <c r="H26" s="4336"/>
      <c r="I26" s="4309"/>
    </row>
    <row r="27" spans="1:9" x14ac:dyDescent="0.25">
      <c r="A27" s="4334"/>
      <c r="B27" s="4304" t="s">
        <v>51</v>
      </c>
      <c r="C27" s="4337"/>
      <c r="D27" s="4335"/>
      <c r="E27" s="4334"/>
      <c r="F27" s="4334">
        <v>0</v>
      </c>
      <c r="G27" s="4338"/>
      <c r="H27" s="4335"/>
      <c r="I27" s="4333"/>
    </row>
    <row r="28" spans="1:9" x14ac:dyDescent="0.25">
      <c r="A28" s="4311" t="s">
        <v>52</v>
      </c>
      <c r="B28" s="4311" t="s">
        <v>140</v>
      </c>
      <c r="C28" s="4300"/>
      <c r="D28" s="4339"/>
      <c r="E28" s="4340"/>
      <c r="F28" s="4340"/>
      <c r="G28" s="4341"/>
      <c r="H28" s="4339"/>
      <c r="I28" s="4342"/>
    </row>
    <row r="29" spans="1:9" x14ac:dyDescent="0.25">
      <c r="A29" s="4311"/>
      <c r="B29" s="4311" t="s">
        <v>795</v>
      </c>
      <c r="C29" s="4343">
        <v>0</v>
      </c>
      <c r="D29" s="4335">
        <v>0</v>
      </c>
      <c r="E29" s="4334">
        <v>0</v>
      </c>
      <c r="F29" s="4334">
        <v>0</v>
      </c>
      <c r="G29" s="4338">
        <v>0</v>
      </c>
      <c r="H29" s="4335">
        <v>0</v>
      </c>
      <c r="I29" s="4333"/>
    </row>
    <row r="30" spans="1:9" x14ac:dyDescent="0.25">
      <c r="A30" s="4302"/>
      <c r="B30" s="4320" t="s">
        <v>55</v>
      </c>
      <c r="C30" s="4315"/>
      <c r="D30" s="4344"/>
      <c r="E30" s="4302"/>
      <c r="F30" s="4302"/>
      <c r="G30" s="4315"/>
      <c r="H30" s="4344"/>
      <c r="I30" s="4317"/>
    </row>
    <row r="31" spans="1:9" x14ac:dyDescent="0.25">
      <c r="A31" s="4304"/>
      <c r="B31" s="4304" t="s">
        <v>50</v>
      </c>
      <c r="C31" s="4305"/>
      <c r="D31" s="4331"/>
      <c r="E31" s="4304">
        <v>0</v>
      </c>
      <c r="F31" s="4304">
        <v>0</v>
      </c>
      <c r="G31" s="4303">
        <v>0</v>
      </c>
      <c r="H31" s="4331"/>
      <c r="I31" s="4330"/>
    </row>
    <row r="32" spans="1:9" x14ac:dyDescent="0.25">
      <c r="A32" s="4304"/>
      <c r="B32" s="4334"/>
      <c r="C32" s="4305"/>
      <c r="D32" s="4330"/>
      <c r="E32" s="4304"/>
      <c r="F32" s="4304"/>
      <c r="G32" s="4305">
        <v>0</v>
      </c>
      <c r="H32" s="4330"/>
      <c r="I32" s="4323"/>
    </row>
    <row r="33" spans="1:9" x14ac:dyDescent="0.25">
      <c r="A33" s="4297" t="s">
        <v>56</v>
      </c>
      <c r="B33" s="4298"/>
      <c r="C33" s="4298"/>
      <c r="D33" s="4296"/>
      <c r="E33" s="4298"/>
      <c r="F33" s="4298"/>
      <c r="G33" s="4298"/>
      <c r="H33" s="4298"/>
      <c r="I33" s="4298"/>
    </row>
    <row r="34" spans="1:9" x14ac:dyDescent="0.25">
      <c r="A34" s="4300" t="s">
        <v>67</v>
      </c>
      <c r="B34" s="4300"/>
      <c r="C34" s="4300"/>
      <c r="D34" s="4345"/>
      <c r="E34" s="4300"/>
      <c r="F34" s="4300"/>
      <c r="G34" s="4300"/>
      <c r="H34" s="4300"/>
      <c r="I34" s="4300"/>
    </row>
    <row r="35" spans="1:9" x14ac:dyDescent="0.25">
      <c r="A35" s="4297" t="s">
        <v>68</v>
      </c>
      <c r="B35" s="4297"/>
      <c r="C35" s="4297"/>
      <c r="D35" s="4297"/>
      <c r="E35" s="4297"/>
      <c r="F35" s="4297"/>
      <c r="G35" s="4297"/>
      <c r="H35" s="4297"/>
      <c r="I35" s="4297"/>
    </row>
    <row r="36" spans="1:9" x14ac:dyDescent="0.25">
      <c r="A36" s="4297"/>
      <c r="B36" s="4297"/>
      <c r="C36" s="4297"/>
      <c r="D36" s="4297"/>
      <c r="E36" s="4297"/>
      <c r="F36" s="4297"/>
      <c r="G36" s="4297"/>
      <c r="H36" s="4297"/>
      <c r="I36" s="4297"/>
    </row>
    <row r="37" spans="1:9" x14ac:dyDescent="0.25">
      <c r="A37" s="4301" t="s">
        <v>69</v>
      </c>
      <c r="B37" s="4306" t="s">
        <v>70</v>
      </c>
      <c r="C37" s="4301" t="s">
        <v>71</v>
      </c>
      <c r="D37" s="4326" t="s">
        <v>72</v>
      </c>
      <c r="E37" s="4301" t="s">
        <v>73</v>
      </c>
      <c r="F37" s="4326" t="s">
        <v>74</v>
      </c>
      <c r="G37" s="4301" t="s">
        <v>75</v>
      </c>
      <c r="H37" s="4326" t="s">
        <v>76</v>
      </c>
      <c r="I37" s="4301" t="s">
        <v>19</v>
      </c>
    </row>
    <row r="38" spans="1:9" x14ac:dyDescent="0.25">
      <c r="A38" s="4302"/>
      <c r="B38" s="4341" t="s">
        <v>77</v>
      </c>
      <c r="C38" s="4302" t="s">
        <v>78</v>
      </c>
      <c r="D38" s="4315" t="s">
        <v>79</v>
      </c>
      <c r="E38" s="4302" t="s">
        <v>80</v>
      </c>
      <c r="F38" s="4315" t="s">
        <v>81</v>
      </c>
      <c r="G38" s="4302" t="s">
        <v>82</v>
      </c>
      <c r="H38" s="4315" t="s">
        <v>83</v>
      </c>
      <c r="I38" s="4302" t="s">
        <v>84</v>
      </c>
    </row>
    <row r="39" spans="1:9" x14ac:dyDescent="0.25">
      <c r="A39" s="4302"/>
      <c r="B39" s="4318"/>
      <c r="C39" s="4302"/>
      <c r="D39" s="4315"/>
      <c r="E39" s="4302"/>
      <c r="F39" s="4315" t="s">
        <v>85</v>
      </c>
      <c r="G39" s="4320" t="s">
        <v>86</v>
      </c>
      <c r="H39" s="4315"/>
      <c r="I39" s="4302" t="s">
        <v>220</v>
      </c>
    </row>
    <row r="40" spans="1:9" x14ac:dyDescent="0.25">
      <c r="A40" s="4301">
        <v>1</v>
      </c>
      <c r="B40" s="4301" t="s">
        <v>501</v>
      </c>
      <c r="C40" s="4308">
        <v>0</v>
      </c>
      <c r="D40" s="4301">
        <v>-703.51</v>
      </c>
      <c r="E40" s="4326"/>
      <c r="F40" s="4301">
        <v>252.23</v>
      </c>
      <c r="G40" s="4315">
        <v>0</v>
      </c>
      <c r="H40" s="4301">
        <v>-451.28</v>
      </c>
      <c r="I40" s="4346">
        <v>-451.28</v>
      </c>
    </row>
    <row r="41" spans="1:9" x14ac:dyDescent="0.25">
      <c r="A41" s="4320"/>
      <c r="B41" s="4320" t="s">
        <v>203</v>
      </c>
      <c r="C41" s="4312"/>
      <c r="D41" s="4320"/>
      <c r="E41" s="4321"/>
      <c r="F41" s="4320"/>
      <c r="G41" s="4321"/>
      <c r="H41" s="4320" t="s">
        <v>69</v>
      </c>
      <c r="I41" s="4347"/>
    </row>
    <row r="42" spans="1:9" x14ac:dyDescent="0.25">
      <c r="A42" s="4304">
        <v>2</v>
      </c>
      <c r="B42" s="4304" t="s">
        <v>88</v>
      </c>
      <c r="C42" s="4337">
        <v>25.1</v>
      </c>
      <c r="D42" s="4304">
        <v>-23834.240000000002</v>
      </c>
      <c r="E42" s="4348">
        <v>111403.15</v>
      </c>
      <c r="F42" s="4304">
        <v>126709.91</v>
      </c>
      <c r="G42" s="4348">
        <v>111403.15</v>
      </c>
      <c r="H42" s="4302">
        <v>-8527.4799999999959</v>
      </c>
      <c r="I42" s="4304">
        <v>-8527.4799999999959</v>
      </c>
    </row>
    <row r="43" spans="1:9" x14ac:dyDescent="0.25">
      <c r="A43" s="4304">
        <v>3</v>
      </c>
      <c r="B43" s="4304" t="s">
        <v>91</v>
      </c>
      <c r="C43" s="4337">
        <v>49.228999999999999</v>
      </c>
      <c r="D43" s="4304">
        <v>-154535.99</v>
      </c>
      <c r="E43" s="4305">
        <v>277156.94</v>
      </c>
      <c r="F43" s="4304">
        <v>273276.71999999997</v>
      </c>
      <c r="G43" s="4305">
        <v>277156.94</v>
      </c>
      <c r="H43" s="4304">
        <v>-158416.21000000002</v>
      </c>
      <c r="I43" s="4304">
        <v>-158416.21000000002</v>
      </c>
    </row>
    <row r="44" spans="1:9" x14ac:dyDescent="0.25">
      <c r="A44" s="4298"/>
      <c r="B44" s="4298" t="s">
        <v>69</v>
      </c>
      <c r="C44" s="4298"/>
      <c r="D44" s="4298"/>
      <c r="E44" s="4298"/>
      <c r="F44" s="4298" t="s">
        <v>69</v>
      </c>
      <c r="G44" s="4298"/>
      <c r="H44" s="4298"/>
      <c r="I44" s="4298"/>
    </row>
    <row r="45" spans="1:9" x14ac:dyDescent="0.25">
      <c r="A45" s="4297" t="s">
        <v>1110</v>
      </c>
      <c r="B45" s="4298"/>
      <c r="C45" s="4298"/>
      <c r="D45" s="4298"/>
      <c r="E45" s="4298"/>
      <c r="F45" s="4298"/>
      <c r="G45" s="4298"/>
      <c r="H45" s="4298"/>
      <c r="I45" s="4298"/>
    </row>
    <row r="46" spans="1:9" x14ac:dyDescent="0.25">
      <c r="A46" s="4300" t="s">
        <v>1111</v>
      </c>
      <c r="B46" s="4298"/>
      <c r="C46" s="4298"/>
      <c r="D46" s="4298"/>
      <c r="E46" s="4298"/>
      <c r="F46" s="4298"/>
      <c r="G46" s="4298"/>
      <c r="H46" s="4298"/>
      <c r="I46" s="4298"/>
    </row>
    <row r="47" spans="1:9" x14ac:dyDescent="0.25">
      <c r="A47" s="4349" t="s">
        <v>12</v>
      </c>
      <c r="B47" s="4301" t="s">
        <v>94</v>
      </c>
      <c r="C47" s="4326" t="s">
        <v>95</v>
      </c>
      <c r="D47" s="4326"/>
      <c r="E47" s="4326"/>
      <c r="F47" s="4349" t="s">
        <v>530</v>
      </c>
      <c r="G47" s="4326"/>
      <c r="H47" s="4346"/>
      <c r="I47" s="4301" t="s">
        <v>97</v>
      </c>
    </row>
    <row r="48" spans="1:9" x14ac:dyDescent="0.25">
      <c r="A48" s="4318" t="s">
        <v>98</v>
      </c>
      <c r="B48" s="4302" t="s">
        <v>99</v>
      </c>
      <c r="C48" s="4315"/>
      <c r="D48" s="4315"/>
      <c r="E48" s="4315"/>
      <c r="F48" s="4318" t="s">
        <v>1112</v>
      </c>
      <c r="G48" s="4315"/>
      <c r="H48" s="4350"/>
      <c r="I48" s="4302" t="s">
        <v>101</v>
      </c>
    </row>
    <row r="49" spans="1:9" x14ac:dyDescent="0.25">
      <c r="A49" s="4318"/>
      <c r="B49" s="4302"/>
      <c r="C49" s="4315"/>
      <c r="D49" s="4315"/>
      <c r="E49" s="4315"/>
      <c r="F49" s="4318" t="s">
        <v>1113</v>
      </c>
      <c r="G49" s="4315"/>
      <c r="H49" s="4350"/>
      <c r="I49" s="4302"/>
    </row>
    <row r="50" spans="1:9" x14ac:dyDescent="0.25">
      <c r="A50" s="4318"/>
      <c r="B50" s="4320"/>
      <c r="C50" s="4315"/>
      <c r="D50" s="4315"/>
      <c r="E50" s="4315"/>
      <c r="F50" s="4318" t="s">
        <v>544</v>
      </c>
      <c r="G50" s="4315"/>
      <c r="H50" s="4350"/>
      <c r="I50" s="4302"/>
    </row>
    <row r="51" spans="1:9" x14ac:dyDescent="0.25">
      <c r="A51" s="4351" t="s">
        <v>103</v>
      </c>
      <c r="B51" s="4340"/>
      <c r="C51" s="4308" t="s">
        <v>104</v>
      </c>
      <c r="D51" s="4308"/>
      <c r="E51" s="4308"/>
      <c r="F51" s="4349"/>
      <c r="G51" s="4326"/>
      <c r="H51" s="4346"/>
      <c r="I51" s="4301"/>
    </row>
    <row r="52" spans="1:9" x14ac:dyDescent="0.25">
      <c r="A52" s="4352"/>
      <c r="B52" s="4302"/>
      <c r="C52" s="4315" t="s">
        <v>55</v>
      </c>
      <c r="D52" s="4315"/>
      <c r="E52" s="4315"/>
      <c r="F52" s="4318" t="s">
        <v>69</v>
      </c>
      <c r="G52" s="4353"/>
      <c r="H52" s="4350" t="s">
        <v>69</v>
      </c>
      <c r="I52" s="4302" t="s">
        <v>69</v>
      </c>
    </row>
    <row r="53" spans="1:9" x14ac:dyDescent="0.25">
      <c r="A53" s="4352" t="s">
        <v>105</v>
      </c>
      <c r="B53" s="4354">
        <v>42722</v>
      </c>
      <c r="C53" s="4315" t="s">
        <v>844</v>
      </c>
      <c r="D53" s="4315"/>
      <c r="E53" s="4315"/>
      <c r="F53" s="4318"/>
      <c r="G53" s="4353">
        <v>9.5995045417010729</v>
      </c>
      <c r="H53" s="4350"/>
      <c r="I53" s="4302">
        <v>6975</v>
      </c>
    </row>
    <row r="54" spans="1:9" x14ac:dyDescent="0.25">
      <c r="A54" s="4352" t="s">
        <v>38</v>
      </c>
      <c r="B54" s="4354">
        <v>42461</v>
      </c>
      <c r="C54" s="4315" t="s">
        <v>1114</v>
      </c>
      <c r="D54" s="4315"/>
      <c r="E54" s="4315"/>
      <c r="F54" s="4318"/>
      <c r="G54" s="4353">
        <v>1.5896366639141204</v>
      </c>
      <c r="H54" s="4350"/>
      <c r="I54" s="4302">
        <v>1155.03</v>
      </c>
    </row>
    <row r="55" spans="1:9" x14ac:dyDescent="0.25">
      <c r="A55" s="4352" t="s">
        <v>40</v>
      </c>
      <c r="B55" s="4354">
        <v>42644</v>
      </c>
      <c r="C55" s="4315" t="s">
        <v>1115</v>
      </c>
      <c r="D55" s="4315"/>
      <c r="E55" s="4315"/>
      <c r="F55" s="4318"/>
      <c r="G55" s="4353">
        <v>22.715083952656205</v>
      </c>
      <c r="H55" s="4350"/>
      <c r="I55" s="4302">
        <v>16504.78</v>
      </c>
    </row>
    <row r="56" spans="1:9" x14ac:dyDescent="0.25">
      <c r="A56" s="4352"/>
      <c r="B56" s="4302"/>
      <c r="C56" s="4300" t="s">
        <v>111</v>
      </c>
      <c r="D56" s="4300"/>
      <c r="E56" s="4300"/>
      <c r="F56" s="4341"/>
      <c r="G56" s="4355">
        <v>33.904225158271402</v>
      </c>
      <c r="H56" s="4356"/>
      <c r="I56" s="4340">
        <v>24634.809999999998</v>
      </c>
    </row>
    <row r="57" spans="1:9" x14ac:dyDescent="0.25">
      <c r="A57" s="4301"/>
      <c r="B57" s="4301"/>
      <c r="C57" s="4349"/>
      <c r="D57" s="4326"/>
      <c r="E57" s="4346"/>
      <c r="F57" s="4349"/>
      <c r="G57" s="4326"/>
      <c r="H57" s="4346"/>
      <c r="I57" s="4301"/>
    </row>
    <row r="58" spans="1:9" x14ac:dyDescent="0.25">
      <c r="A58" s="4301" t="s">
        <v>46</v>
      </c>
      <c r="B58" s="4307" t="s">
        <v>112</v>
      </c>
      <c r="C58" s="4306" t="s">
        <v>113</v>
      </c>
      <c r="D58" s="4326"/>
      <c r="E58" s="4346"/>
      <c r="F58" s="4349" t="s">
        <v>114</v>
      </c>
      <c r="G58" s="4326"/>
      <c r="H58" s="4346"/>
      <c r="I58" s="4301"/>
    </row>
    <row r="59" spans="1:9" x14ac:dyDescent="0.25">
      <c r="A59" s="4357"/>
      <c r="B59" s="4320"/>
      <c r="C59" s="4358" t="s">
        <v>111</v>
      </c>
      <c r="D59" s="4321"/>
      <c r="E59" s="4347"/>
      <c r="F59" s="4358"/>
      <c r="G59" s="4321"/>
      <c r="H59" s="4347"/>
      <c r="I59" s="4320">
        <v>0</v>
      </c>
    </row>
    <row r="60" spans="1:9" x14ac:dyDescent="0.25">
      <c r="A60" s="4298" t="s">
        <v>321</v>
      </c>
      <c r="B60" s="4298"/>
      <c r="C60" s="4298" t="s">
        <v>116</v>
      </c>
      <c r="D60" s="4298"/>
      <c r="E60" s="4298" t="s">
        <v>117</v>
      </c>
      <c r="F60" s="4296"/>
      <c r="G60" s="4296"/>
      <c r="H60" s="4298" t="s">
        <v>118</v>
      </c>
      <c r="I60" s="4298" t="s">
        <v>119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workbookViewId="0">
      <selection activeCell="P25" sqref="P25"/>
    </sheetView>
  </sheetViews>
  <sheetFormatPr defaultRowHeight="15" x14ac:dyDescent="0.25"/>
  <cols>
    <col min="2" max="2" width="31.85546875" bestFit="1" customWidth="1"/>
    <col min="9" max="9" width="18.28515625" bestFit="1" customWidth="1"/>
  </cols>
  <sheetData>
    <row r="1" spans="1:9" x14ac:dyDescent="0.25">
      <c r="A1" s="4360" t="s">
        <v>0</v>
      </c>
      <c r="B1" s="4360"/>
      <c r="C1" s="4360"/>
      <c r="D1" s="4360"/>
      <c r="E1" s="4360"/>
      <c r="F1" s="4360"/>
      <c r="G1" s="4360"/>
      <c r="H1" s="4360"/>
      <c r="I1" s="4360"/>
    </row>
    <row r="2" spans="1:9" x14ac:dyDescent="0.25">
      <c r="A2" s="4360" t="s">
        <v>1</v>
      </c>
      <c r="B2" s="4360"/>
      <c r="C2" s="4360"/>
      <c r="D2" s="4360"/>
      <c r="E2" s="4360"/>
      <c r="F2" s="4360"/>
      <c r="G2" s="4359"/>
      <c r="H2" s="4360"/>
      <c r="I2" s="4361"/>
    </row>
    <row r="3" spans="1:9" x14ac:dyDescent="0.25">
      <c r="A3" s="4360" t="s">
        <v>2</v>
      </c>
      <c r="B3" s="4360"/>
      <c r="C3" s="4360"/>
      <c r="D3" s="4360"/>
      <c r="E3" s="4360"/>
      <c r="F3" s="4360"/>
      <c r="G3" s="4360"/>
      <c r="H3" s="4360"/>
      <c r="I3" s="4360"/>
    </row>
    <row r="4" spans="1:9" x14ac:dyDescent="0.25">
      <c r="A4" s="4360" t="s">
        <v>775</v>
      </c>
      <c r="B4" s="4360"/>
      <c r="C4" s="4360"/>
      <c r="D4" s="4360"/>
      <c r="E4" s="4360"/>
      <c r="F4" s="4360"/>
      <c r="G4" s="4360"/>
      <c r="H4" s="4360"/>
      <c r="I4" s="4360"/>
    </row>
    <row r="5" spans="1:9" x14ac:dyDescent="0.25">
      <c r="A5" s="4360" t="s">
        <v>4</v>
      </c>
      <c r="B5" s="4362"/>
      <c r="C5" s="4362"/>
      <c r="D5" s="4362"/>
      <c r="E5" s="4362"/>
      <c r="F5" s="4362"/>
      <c r="G5" s="4362"/>
      <c r="H5" s="4362"/>
      <c r="I5" s="4362"/>
    </row>
    <row r="6" spans="1:9" x14ac:dyDescent="0.25">
      <c r="A6" s="4360" t="s">
        <v>1116</v>
      </c>
      <c r="B6" s="4360"/>
      <c r="C6" s="4360"/>
      <c r="D6" s="4360"/>
      <c r="E6" s="4360"/>
      <c r="F6" s="4362"/>
      <c r="G6" s="4362"/>
      <c r="H6" s="4362"/>
      <c r="I6" s="4362"/>
    </row>
    <row r="7" spans="1:9" x14ac:dyDescent="0.25">
      <c r="A7" s="4362" t="s">
        <v>1117</v>
      </c>
      <c r="B7" s="4362"/>
      <c r="C7" s="4362"/>
      <c r="D7" s="4362"/>
      <c r="E7" s="4362"/>
      <c r="F7" s="4362"/>
      <c r="G7" s="4362"/>
      <c r="H7" s="4362"/>
      <c r="I7" s="4362"/>
    </row>
    <row r="8" spans="1:9" x14ac:dyDescent="0.25">
      <c r="A8" s="4362" t="s">
        <v>1118</v>
      </c>
      <c r="B8" s="4362"/>
      <c r="C8" s="4362"/>
      <c r="D8" s="4362"/>
      <c r="E8" s="4362"/>
      <c r="F8" s="4362"/>
      <c r="G8" s="4362"/>
      <c r="H8" s="4362"/>
      <c r="I8" s="4362"/>
    </row>
    <row r="9" spans="1:9" x14ac:dyDescent="0.25">
      <c r="A9" s="4362" t="s">
        <v>175</v>
      </c>
      <c r="B9" s="4362"/>
      <c r="C9" s="4362"/>
      <c r="D9" s="4362"/>
      <c r="E9" s="4362"/>
      <c r="F9" s="4362"/>
      <c r="G9" s="4362"/>
      <c r="H9" s="4362"/>
      <c r="I9" s="4362"/>
    </row>
    <row r="10" spans="1:9" x14ac:dyDescent="0.25">
      <c r="A10" s="4360" t="s">
        <v>9</v>
      </c>
      <c r="B10" s="4362"/>
      <c r="C10" s="4362"/>
      <c r="D10" s="4362"/>
      <c r="E10" s="4362"/>
      <c r="F10" s="4362"/>
      <c r="G10" s="4362"/>
      <c r="H10" s="4362"/>
      <c r="I10" s="4362"/>
    </row>
    <row r="11" spans="1:9" x14ac:dyDescent="0.25">
      <c r="A11" s="4360" t="s">
        <v>10</v>
      </c>
      <c r="B11" s="4362"/>
      <c r="C11" s="4362"/>
      <c r="D11" s="4362"/>
      <c r="E11" s="4362"/>
      <c r="F11" s="4362"/>
      <c r="G11" s="4362"/>
      <c r="H11" s="4362"/>
      <c r="I11" s="4362"/>
    </row>
    <row r="12" spans="1:9" x14ac:dyDescent="0.25">
      <c r="A12" s="4363" t="s">
        <v>11</v>
      </c>
      <c r="B12" s="4362"/>
      <c r="C12" s="4362"/>
      <c r="D12" s="4362"/>
      <c r="E12" s="4362"/>
      <c r="F12" s="4362"/>
      <c r="G12" s="4362"/>
      <c r="H12" s="4362"/>
      <c r="I12" s="4362"/>
    </row>
    <row r="13" spans="1:9" x14ac:dyDescent="0.25">
      <c r="A13" s="4364" t="s">
        <v>12</v>
      </c>
      <c r="B13" s="4364" t="s">
        <v>13</v>
      </c>
      <c r="C13" s="4364" t="s">
        <v>14</v>
      </c>
      <c r="D13" s="4364" t="s">
        <v>15</v>
      </c>
      <c r="E13" s="4364" t="s">
        <v>16</v>
      </c>
      <c r="F13" s="4364" t="s">
        <v>17</v>
      </c>
      <c r="G13" s="4364" t="s">
        <v>18</v>
      </c>
      <c r="H13" s="4364" t="s">
        <v>15</v>
      </c>
      <c r="I13" s="4364" t="s">
        <v>19</v>
      </c>
    </row>
    <row r="14" spans="1:9" x14ac:dyDescent="0.25">
      <c r="A14" s="4365" t="s">
        <v>20</v>
      </c>
      <c r="B14" s="4365"/>
      <c r="C14" s="4365" t="s">
        <v>215</v>
      </c>
      <c r="D14" s="4365" t="s">
        <v>22</v>
      </c>
      <c r="E14" s="4365" t="s">
        <v>23</v>
      </c>
      <c r="F14" s="4365" t="s">
        <v>23</v>
      </c>
      <c r="G14" s="4365" t="s">
        <v>24</v>
      </c>
      <c r="H14" s="4365" t="s">
        <v>25</v>
      </c>
      <c r="I14" s="4365" t="s">
        <v>26</v>
      </c>
    </row>
    <row r="15" spans="1:9" x14ac:dyDescent="0.25">
      <c r="A15" s="4365"/>
      <c r="B15" s="4365"/>
      <c r="C15" s="4365" t="s">
        <v>27</v>
      </c>
      <c r="D15" s="4365" t="s">
        <v>28</v>
      </c>
      <c r="E15" s="4365"/>
      <c r="F15" s="4365"/>
      <c r="G15" s="4365" t="s">
        <v>29</v>
      </c>
      <c r="H15" s="4365" t="s">
        <v>30</v>
      </c>
      <c r="I15" s="4365" t="s">
        <v>31</v>
      </c>
    </row>
    <row r="16" spans="1:9" x14ac:dyDescent="0.25">
      <c r="A16" s="4365"/>
      <c r="B16" s="4365"/>
      <c r="C16" s="4365" t="s">
        <v>132</v>
      </c>
      <c r="D16" s="4365" t="s">
        <v>33</v>
      </c>
      <c r="E16" s="4365" t="s">
        <v>33</v>
      </c>
      <c r="F16" s="4365" t="s">
        <v>33</v>
      </c>
      <c r="G16" s="4365" t="s">
        <v>33</v>
      </c>
      <c r="H16" s="4365" t="s">
        <v>33</v>
      </c>
      <c r="I16" s="4365" t="s">
        <v>1119</v>
      </c>
    </row>
    <row r="17" spans="1:9" x14ac:dyDescent="0.25">
      <c r="A17" s="4366">
        <v>1</v>
      </c>
      <c r="B17" s="4367">
        <v>2</v>
      </c>
      <c r="C17" s="4368">
        <v>3</v>
      </c>
      <c r="D17" s="4367">
        <v>4</v>
      </c>
      <c r="E17" s="4368">
        <v>5</v>
      </c>
      <c r="F17" s="4367">
        <v>6</v>
      </c>
      <c r="G17" s="4368">
        <v>7</v>
      </c>
      <c r="H17" s="4367">
        <v>8</v>
      </c>
      <c r="I17" s="4367">
        <v>9</v>
      </c>
    </row>
    <row r="18" spans="1:9" x14ac:dyDescent="0.25">
      <c r="A18" s="4369">
        <v>1</v>
      </c>
      <c r="B18" s="4370" t="s">
        <v>176</v>
      </c>
      <c r="C18" s="4371" t="s">
        <v>69</v>
      </c>
      <c r="D18" s="4370"/>
      <c r="E18" s="4372" t="s">
        <v>69</v>
      </c>
      <c r="F18" s="4370" t="s">
        <v>69</v>
      </c>
      <c r="G18" s="4369"/>
      <c r="H18" s="4370" t="s">
        <v>69</v>
      </c>
      <c r="I18" s="4373" t="s">
        <v>69</v>
      </c>
    </row>
    <row r="19" spans="1:9" x14ac:dyDescent="0.25">
      <c r="A19" s="4374"/>
      <c r="B19" s="4375" t="s">
        <v>177</v>
      </c>
      <c r="C19" s="4376">
        <v>7.97</v>
      </c>
      <c r="D19" s="4377">
        <v>-62130.71</v>
      </c>
      <c r="E19" s="4376">
        <v>472962.67</v>
      </c>
      <c r="F19" s="4375">
        <v>451656.04</v>
      </c>
      <c r="G19" s="4374">
        <v>472962.67</v>
      </c>
      <c r="H19" s="4378">
        <v>-83437.340000000026</v>
      </c>
      <c r="I19" s="4377">
        <v>-83437.340000000026</v>
      </c>
    </row>
    <row r="20" spans="1:9" x14ac:dyDescent="0.25">
      <c r="A20" s="4379" t="s">
        <v>105</v>
      </c>
      <c r="B20" s="4380" t="s">
        <v>37</v>
      </c>
      <c r="C20" s="4381">
        <v>2.6</v>
      </c>
      <c r="D20" s="4382"/>
      <c r="E20" s="4383">
        <v>146618.4277</v>
      </c>
      <c r="F20" s="4384">
        <v>140013.37239999999</v>
      </c>
      <c r="G20" s="4385">
        <v>146618.4277</v>
      </c>
      <c r="H20" s="4382"/>
      <c r="I20" s="4382"/>
    </row>
    <row r="21" spans="1:9" x14ac:dyDescent="0.25">
      <c r="A21" s="4386" t="s">
        <v>38</v>
      </c>
      <c r="B21" s="4364" t="s">
        <v>39</v>
      </c>
      <c r="C21" s="4364">
        <v>1.33</v>
      </c>
      <c r="D21" s="4387"/>
      <c r="E21" s="4388">
        <v>75674.027199999997</v>
      </c>
      <c r="F21" s="4387">
        <v>72264.96639999999</v>
      </c>
      <c r="G21" s="4389">
        <v>75674.027199999997</v>
      </c>
      <c r="H21" s="4387"/>
      <c r="I21" s="4387"/>
    </row>
    <row r="22" spans="1:9" x14ac:dyDescent="0.25">
      <c r="A22" s="4386" t="s">
        <v>40</v>
      </c>
      <c r="B22" s="4364" t="s">
        <v>41</v>
      </c>
      <c r="C22" s="4364">
        <v>1.63</v>
      </c>
      <c r="D22" s="4387"/>
      <c r="E22" s="4388">
        <v>94592.534</v>
      </c>
      <c r="F22" s="4387">
        <v>90331.207999999984</v>
      </c>
      <c r="G22" s="4389">
        <v>94592.534</v>
      </c>
      <c r="H22" s="4387"/>
      <c r="I22" s="4387"/>
    </row>
    <row r="23" spans="1:9" x14ac:dyDescent="0.25">
      <c r="A23" s="4390" t="s">
        <v>42</v>
      </c>
      <c r="B23" s="4367" t="s">
        <v>43</v>
      </c>
      <c r="C23" s="4367">
        <v>2.39</v>
      </c>
      <c r="D23" s="4391"/>
      <c r="E23" s="4392">
        <v>137159.17429999998</v>
      </c>
      <c r="F23" s="4391">
        <v>130980.2516</v>
      </c>
      <c r="G23" s="4393">
        <v>137159.17429999998</v>
      </c>
      <c r="H23" s="4391"/>
      <c r="I23" s="4391"/>
    </row>
    <row r="24" spans="1:9" x14ac:dyDescent="0.25">
      <c r="A24" s="4379" t="s">
        <v>44</v>
      </c>
      <c r="B24" s="4380" t="s">
        <v>45</v>
      </c>
      <c r="C24" s="4381">
        <v>0.37214999999999998</v>
      </c>
      <c r="D24" s="4384"/>
      <c r="E24" s="4383">
        <v>18918.506799999999</v>
      </c>
      <c r="F24" s="4384">
        <v>18066.241599999998</v>
      </c>
      <c r="G24" s="4394">
        <v>18918.506799999999</v>
      </c>
      <c r="H24" s="4384"/>
      <c r="I24" s="4384"/>
    </row>
    <row r="25" spans="1:9" x14ac:dyDescent="0.25">
      <c r="A25" s="4375" t="s">
        <v>46</v>
      </c>
      <c r="B25" s="4375" t="s">
        <v>136</v>
      </c>
      <c r="C25" s="4376">
        <v>3.15</v>
      </c>
      <c r="D25" s="4377">
        <v>-4218.63</v>
      </c>
      <c r="E25" s="4376">
        <v>180837.89</v>
      </c>
      <c r="F25" s="4375">
        <v>171292.75</v>
      </c>
      <c r="G25" s="4374">
        <v>180837.89</v>
      </c>
      <c r="H25" s="4378">
        <v>-13763.770000000019</v>
      </c>
      <c r="I25" s="4377">
        <v>-13763.770000000019</v>
      </c>
    </row>
    <row r="26" spans="1:9" x14ac:dyDescent="0.25">
      <c r="A26" s="4395" t="s">
        <v>48</v>
      </c>
      <c r="B26" s="4395" t="s">
        <v>47</v>
      </c>
      <c r="C26" s="4396">
        <v>2.98</v>
      </c>
      <c r="D26" s="4397">
        <v>-28180.45</v>
      </c>
      <c r="E26" s="4396">
        <v>172173.84</v>
      </c>
      <c r="F26" s="4395">
        <v>163829.65</v>
      </c>
      <c r="G26" s="4398">
        <v>172173.84</v>
      </c>
      <c r="H26" s="4399">
        <v>-36524.640000000014</v>
      </c>
      <c r="I26" s="4397">
        <v>-36524.640000000014</v>
      </c>
    </row>
    <row r="27" spans="1:9" x14ac:dyDescent="0.25">
      <c r="A27" s="4395" t="s">
        <v>52</v>
      </c>
      <c r="B27" s="4395" t="s">
        <v>179</v>
      </c>
      <c r="C27" s="4396">
        <v>0.92</v>
      </c>
      <c r="D27" s="4397">
        <v>-1234.68</v>
      </c>
      <c r="E27" s="4396">
        <v>0</v>
      </c>
      <c r="F27" s="4395">
        <v>76.03</v>
      </c>
      <c r="G27" s="4396">
        <v>0</v>
      </c>
      <c r="H27" s="4399">
        <v>-1158.6500000000001</v>
      </c>
      <c r="I27" s="4397">
        <v>-1158.6500000000001</v>
      </c>
    </row>
    <row r="28" spans="1:9" x14ac:dyDescent="0.25">
      <c r="A28" s="4400" t="s">
        <v>57</v>
      </c>
      <c r="B28" s="4375" t="s">
        <v>199</v>
      </c>
      <c r="C28" s="4376">
        <v>3.6</v>
      </c>
      <c r="D28" s="4378">
        <v>-100498.98</v>
      </c>
      <c r="E28" s="4376">
        <v>110252.88</v>
      </c>
      <c r="F28" s="4375">
        <v>119263.89</v>
      </c>
      <c r="G28" s="4376">
        <v>86345.56</v>
      </c>
      <c r="H28" s="4378">
        <v>-67580.649999999994</v>
      </c>
      <c r="I28" s="4377">
        <v>-67580.649999999994</v>
      </c>
    </row>
    <row r="29" spans="1:9" x14ac:dyDescent="0.25">
      <c r="A29" s="4395" t="s">
        <v>181</v>
      </c>
      <c r="B29" s="4395" t="s">
        <v>140</v>
      </c>
      <c r="C29" s="4401">
        <v>0</v>
      </c>
      <c r="D29" s="4399">
        <v>23.49</v>
      </c>
      <c r="E29" s="4396">
        <v>0</v>
      </c>
      <c r="F29" s="4395">
        <v>117.61</v>
      </c>
      <c r="G29" s="4396">
        <v>0</v>
      </c>
      <c r="H29" s="4399">
        <v>141.1</v>
      </c>
      <c r="I29" s="4397"/>
    </row>
    <row r="30" spans="1:9" x14ac:dyDescent="0.25">
      <c r="A30" s="4367"/>
      <c r="B30" s="4367" t="s">
        <v>143</v>
      </c>
      <c r="C30" s="4368"/>
      <c r="D30" s="4403"/>
      <c r="E30" s="4368">
        <v>0</v>
      </c>
      <c r="F30" s="4367">
        <v>117.61</v>
      </c>
      <c r="G30" s="4368">
        <v>0</v>
      </c>
      <c r="H30" s="4403"/>
      <c r="I30" s="4391"/>
    </row>
    <row r="31" spans="1:9" x14ac:dyDescent="0.25">
      <c r="A31" s="4402"/>
      <c r="B31" s="4402"/>
      <c r="C31" s="4402"/>
      <c r="D31" s="4422"/>
      <c r="E31" s="4402"/>
      <c r="F31" s="4402"/>
      <c r="G31" s="4402"/>
      <c r="H31" s="4422"/>
      <c r="I31" s="4385"/>
    </row>
    <row r="32" spans="1:9" x14ac:dyDescent="0.25">
      <c r="A32" s="4360" t="s">
        <v>56</v>
      </c>
      <c r="B32" s="4362"/>
      <c r="C32" s="4362"/>
      <c r="D32" s="4359"/>
      <c r="E32" s="4362"/>
      <c r="F32" s="4362"/>
      <c r="G32" s="4362"/>
      <c r="H32" s="4362"/>
      <c r="I32" s="4362"/>
    </row>
    <row r="33" spans="1:9" x14ac:dyDescent="0.25">
      <c r="A33" s="4360"/>
      <c r="B33" s="4362"/>
      <c r="C33" s="4362"/>
      <c r="D33" s="4359"/>
      <c r="E33" s="4362"/>
      <c r="F33" s="4362"/>
      <c r="G33" s="4362"/>
      <c r="H33" s="4362"/>
      <c r="I33" s="4362"/>
    </row>
    <row r="34" spans="1:9" x14ac:dyDescent="0.25">
      <c r="A34" s="4370" t="s">
        <v>182</v>
      </c>
      <c r="B34" s="4404" t="s">
        <v>58</v>
      </c>
      <c r="C34" s="4364" t="s">
        <v>62</v>
      </c>
      <c r="D34" s="4405" t="s">
        <v>60</v>
      </c>
      <c r="E34" s="4404" t="s">
        <v>61</v>
      </c>
      <c r="F34" s="4364" t="s">
        <v>62</v>
      </c>
      <c r="G34" s="4364"/>
      <c r="H34" s="4404" t="s">
        <v>184</v>
      </c>
      <c r="I34" s="4405"/>
    </row>
    <row r="35" spans="1:9" x14ac:dyDescent="0.25">
      <c r="A35" s="4365"/>
      <c r="B35" s="4402"/>
      <c r="C35" s="4380" t="s">
        <v>64</v>
      </c>
      <c r="D35" s="4406" t="s">
        <v>23</v>
      </c>
      <c r="E35" s="4381" t="s">
        <v>314</v>
      </c>
      <c r="F35" s="4380" t="s">
        <v>30</v>
      </c>
      <c r="G35" s="4380"/>
      <c r="H35" s="4381"/>
      <c r="I35" s="4406"/>
    </row>
    <row r="36" spans="1:9" x14ac:dyDescent="0.25">
      <c r="A36" s="4375"/>
      <c r="B36" s="4381" t="s">
        <v>66</v>
      </c>
      <c r="C36" s="4394">
        <v>10399.91</v>
      </c>
      <c r="D36" s="4367">
        <v>13350</v>
      </c>
      <c r="E36" s="4383">
        <v>2002.5</v>
      </c>
      <c r="F36" s="4384">
        <v>21747.41</v>
      </c>
      <c r="G36" s="4384"/>
      <c r="H36" s="4383">
        <v>21747.41</v>
      </c>
      <c r="I36" s="4406"/>
    </row>
    <row r="37" spans="1:9" x14ac:dyDescent="0.25">
      <c r="A37" s="4360" t="s">
        <v>237</v>
      </c>
      <c r="B37" s="4360"/>
      <c r="C37" s="4360"/>
      <c r="D37" s="4407"/>
      <c r="E37" s="4360"/>
      <c r="F37" s="4360"/>
      <c r="G37" s="4360"/>
      <c r="H37" s="4360"/>
      <c r="I37" s="4360"/>
    </row>
    <row r="38" spans="1:9" x14ac:dyDescent="0.25">
      <c r="A38" s="4364" t="s">
        <v>69</v>
      </c>
      <c r="B38" s="4369" t="s">
        <v>70</v>
      </c>
      <c r="C38" s="4364" t="s">
        <v>71</v>
      </c>
      <c r="D38" s="4404" t="s">
        <v>72</v>
      </c>
      <c r="E38" s="4364" t="s">
        <v>73</v>
      </c>
      <c r="F38" s="4404" t="s">
        <v>74</v>
      </c>
      <c r="G38" s="4364" t="s">
        <v>75</v>
      </c>
      <c r="H38" s="4408" t="s">
        <v>76</v>
      </c>
      <c r="I38" s="4364" t="s">
        <v>19</v>
      </c>
    </row>
    <row r="39" spans="1:9" x14ac:dyDescent="0.25">
      <c r="A39" s="4365"/>
      <c r="B39" s="4409" t="s">
        <v>77</v>
      </c>
      <c r="C39" s="4365" t="s">
        <v>78</v>
      </c>
      <c r="D39" s="4402" t="s">
        <v>79</v>
      </c>
      <c r="E39" s="4365" t="s">
        <v>80</v>
      </c>
      <c r="F39" s="4402" t="s">
        <v>81</v>
      </c>
      <c r="G39" s="4365" t="s">
        <v>82</v>
      </c>
      <c r="H39" s="4410" t="s">
        <v>83</v>
      </c>
      <c r="I39" s="4365" t="s">
        <v>84</v>
      </c>
    </row>
    <row r="40" spans="1:9" x14ac:dyDescent="0.25">
      <c r="A40" s="4365"/>
      <c r="B40" s="4410"/>
      <c r="C40" s="4365"/>
      <c r="D40" s="4402"/>
      <c r="E40" s="4365"/>
      <c r="F40" s="4402" t="s">
        <v>85</v>
      </c>
      <c r="G40" s="4380" t="s">
        <v>86</v>
      </c>
      <c r="H40" s="4410"/>
      <c r="I40" s="4365" t="s">
        <v>900</v>
      </c>
    </row>
    <row r="41" spans="1:9" x14ac:dyDescent="0.25">
      <c r="A41" s="4367">
        <v>1</v>
      </c>
      <c r="B41" s="4367" t="s">
        <v>88</v>
      </c>
      <c r="C41" s="4396">
        <v>25.1</v>
      </c>
      <c r="D41" s="4367">
        <v>-92071.88</v>
      </c>
      <c r="E41" s="4411">
        <v>426748.91</v>
      </c>
      <c r="F41" s="4367">
        <v>404886.18</v>
      </c>
      <c r="G41" s="4411">
        <v>426748.91</v>
      </c>
      <c r="H41" s="4367">
        <v>-113934.60999999999</v>
      </c>
      <c r="I41" s="4367">
        <v>-113934.60999999999</v>
      </c>
    </row>
    <row r="42" spans="1:9" x14ac:dyDescent="0.25">
      <c r="A42" s="4365">
        <v>2</v>
      </c>
      <c r="B42" s="4365" t="s">
        <v>89</v>
      </c>
      <c r="C42" s="4360">
        <v>154.13460000000001</v>
      </c>
      <c r="D42" s="4365">
        <v>-250651.3</v>
      </c>
      <c r="E42" s="4362">
        <v>639656.68000000005</v>
      </c>
      <c r="F42" s="4365">
        <v>612849.93000000005</v>
      </c>
      <c r="G42" s="4362">
        <v>639656.68000000005</v>
      </c>
      <c r="H42" s="4365">
        <v>-277458.05</v>
      </c>
      <c r="I42" s="4365">
        <v>-277458.05</v>
      </c>
    </row>
    <row r="43" spans="1:9" x14ac:dyDescent="0.25">
      <c r="A43" s="4367"/>
      <c r="B43" s="4367" t="s">
        <v>90</v>
      </c>
      <c r="C43" s="4396" t="s">
        <v>69</v>
      </c>
      <c r="D43" s="4367"/>
      <c r="E43" s="4368"/>
      <c r="F43" s="4367"/>
      <c r="G43" s="4368"/>
      <c r="H43" s="4364" t="s">
        <v>69</v>
      </c>
      <c r="I43" s="4367"/>
    </row>
    <row r="44" spans="1:9" x14ac:dyDescent="0.25">
      <c r="A44" s="4367">
        <v>3</v>
      </c>
      <c r="B44" s="4367" t="s">
        <v>91</v>
      </c>
      <c r="C44" s="4396">
        <v>49.228999999999999</v>
      </c>
      <c r="D44" s="4367">
        <v>-416732.33</v>
      </c>
      <c r="E44" s="4368">
        <v>1288937.93</v>
      </c>
      <c r="F44" s="4367">
        <v>1147041.81</v>
      </c>
      <c r="G44" s="4368">
        <v>1288937.93</v>
      </c>
      <c r="H44" s="4367">
        <v>-558628.44999999995</v>
      </c>
      <c r="I44" s="4367">
        <v>-558628.44999999995</v>
      </c>
    </row>
    <row r="45" spans="1:9" x14ac:dyDescent="0.25">
      <c r="A45" s="4362"/>
      <c r="B45" s="4362" t="s">
        <v>69</v>
      </c>
      <c r="C45" s="4362"/>
      <c r="D45" s="4362"/>
      <c r="E45" s="4362"/>
      <c r="F45" s="4362" t="s">
        <v>69</v>
      </c>
      <c r="G45" s="4362"/>
      <c r="H45" s="4362"/>
      <c r="I45" s="4362"/>
    </row>
    <row r="46" spans="1:9" x14ac:dyDescent="0.25">
      <c r="A46" s="4360" t="s">
        <v>1120</v>
      </c>
      <c r="B46" s="4362"/>
      <c r="C46" s="4362"/>
      <c r="D46" s="4362"/>
      <c r="E46" s="4362"/>
      <c r="F46" s="4362"/>
      <c r="G46" s="4362"/>
      <c r="H46" s="4362"/>
      <c r="I46" s="4362"/>
    </row>
    <row r="47" spans="1:9" x14ac:dyDescent="0.25">
      <c r="A47" s="4363" t="s">
        <v>1121</v>
      </c>
      <c r="B47" s="4362"/>
      <c r="C47" s="4362"/>
      <c r="D47" s="4362"/>
      <c r="E47" s="4362"/>
      <c r="F47" s="4362"/>
      <c r="G47" s="4362"/>
      <c r="H47" s="4362"/>
      <c r="I47" s="4362"/>
    </row>
    <row r="48" spans="1:9" x14ac:dyDescent="0.25">
      <c r="A48" s="4408" t="s">
        <v>12</v>
      </c>
      <c r="B48" s="4364" t="s">
        <v>94</v>
      </c>
      <c r="C48" s="4404" t="s">
        <v>95</v>
      </c>
      <c r="D48" s="4404"/>
      <c r="E48" s="4404"/>
      <c r="F48" s="4408" t="s">
        <v>206</v>
      </c>
      <c r="G48" s="4404"/>
      <c r="H48" s="4405"/>
      <c r="I48" s="4364" t="s">
        <v>97</v>
      </c>
    </row>
    <row r="49" spans="1:9" x14ac:dyDescent="0.25">
      <c r="A49" s="4410" t="s">
        <v>98</v>
      </c>
      <c r="B49" s="4365" t="s">
        <v>99</v>
      </c>
      <c r="C49" s="4402"/>
      <c r="D49" s="4402"/>
      <c r="E49" s="4402"/>
      <c r="F49" s="4410" t="s">
        <v>207</v>
      </c>
      <c r="G49" s="4402"/>
      <c r="H49" s="4412"/>
      <c r="I49" s="4365" t="s">
        <v>101</v>
      </c>
    </row>
    <row r="50" spans="1:9" x14ac:dyDescent="0.25">
      <c r="A50" s="4410"/>
      <c r="B50" s="4365"/>
      <c r="C50" s="4402"/>
      <c r="D50" s="4402"/>
      <c r="E50" s="4402"/>
      <c r="F50" s="4410" t="s">
        <v>208</v>
      </c>
      <c r="G50" s="4402"/>
      <c r="H50" s="4412"/>
      <c r="I50" s="4365"/>
    </row>
    <row r="51" spans="1:9" x14ac:dyDescent="0.25">
      <c r="A51" s="4410"/>
      <c r="B51" s="4380"/>
      <c r="C51" s="4402"/>
      <c r="D51" s="4402"/>
      <c r="E51" s="4402"/>
      <c r="F51" s="4410" t="s">
        <v>209</v>
      </c>
      <c r="G51" s="4402"/>
      <c r="H51" s="4412"/>
      <c r="I51" s="4365"/>
    </row>
    <row r="52" spans="1:9" x14ac:dyDescent="0.25">
      <c r="A52" s="4413" t="s">
        <v>103</v>
      </c>
      <c r="B52" s="4400"/>
      <c r="C52" s="4371" t="s">
        <v>104</v>
      </c>
      <c r="D52" s="4371"/>
      <c r="E52" s="4371"/>
      <c r="F52" s="4408"/>
      <c r="G52" s="4404"/>
      <c r="H52" s="4405"/>
      <c r="I52" s="4364"/>
    </row>
    <row r="53" spans="1:9" x14ac:dyDescent="0.25">
      <c r="A53" s="4414"/>
      <c r="B53" s="4365"/>
      <c r="C53" s="4402" t="s">
        <v>55</v>
      </c>
      <c r="D53" s="4402"/>
      <c r="E53" s="4402"/>
      <c r="F53" s="4410" t="s">
        <v>69</v>
      </c>
      <c r="G53" s="4385"/>
      <c r="H53" s="4412" t="s">
        <v>69</v>
      </c>
      <c r="I53" s="4365" t="s">
        <v>69</v>
      </c>
    </row>
    <row r="54" spans="1:9" x14ac:dyDescent="0.25">
      <c r="A54" s="4414" t="s">
        <v>105</v>
      </c>
      <c r="B54" s="4415">
        <v>42510</v>
      </c>
      <c r="C54" s="4402" t="s">
        <v>1122</v>
      </c>
      <c r="D54" s="4402"/>
      <c r="E54" s="4402"/>
      <c r="F54" s="4410"/>
      <c r="G54" s="4385">
        <v>4.1577448391992178</v>
      </c>
      <c r="H54" s="4412"/>
      <c r="I54" s="4365">
        <v>20000</v>
      </c>
    </row>
    <row r="55" spans="1:9" x14ac:dyDescent="0.25">
      <c r="A55" s="4414" t="s">
        <v>69</v>
      </c>
      <c r="B55" s="4415"/>
      <c r="C55" s="4402" t="s">
        <v>399</v>
      </c>
      <c r="D55" s="4402"/>
      <c r="E55" s="4402"/>
      <c r="F55" s="4410"/>
      <c r="G55" s="4385"/>
      <c r="H55" s="4412"/>
      <c r="I55" s="4365"/>
    </row>
    <row r="56" spans="1:9" x14ac:dyDescent="0.25">
      <c r="A56" s="4414" t="s">
        <v>38</v>
      </c>
      <c r="B56" s="4415">
        <v>42531</v>
      </c>
      <c r="C56" s="4402" t="s">
        <v>343</v>
      </c>
      <c r="D56" s="4402"/>
      <c r="E56" s="4402"/>
      <c r="F56" s="4410"/>
      <c r="G56" s="4385">
        <v>2.6193792486955076</v>
      </c>
      <c r="H56" s="4412"/>
      <c r="I56" s="4365">
        <v>12600</v>
      </c>
    </row>
    <row r="57" spans="1:9" x14ac:dyDescent="0.25">
      <c r="A57" s="4414" t="s">
        <v>40</v>
      </c>
      <c r="B57" s="4416">
        <v>42521</v>
      </c>
      <c r="C57" s="4402" t="s">
        <v>1123</v>
      </c>
      <c r="D57" s="4402"/>
      <c r="E57" s="4402"/>
      <c r="F57" s="4410"/>
      <c r="G57" s="4385">
        <v>11.173016235993597</v>
      </c>
      <c r="H57" s="4412"/>
      <c r="I57" s="4365">
        <v>53745.56</v>
      </c>
    </row>
    <row r="58" spans="1:9" x14ac:dyDescent="0.25">
      <c r="A58" s="4414"/>
      <c r="B58" s="4365"/>
      <c r="C58" s="4363" t="s">
        <v>111</v>
      </c>
      <c r="D58" s="4363"/>
      <c r="E58" s="4363"/>
      <c r="F58" s="4409"/>
      <c r="G58" s="4417">
        <v>17.95014032388832</v>
      </c>
      <c r="H58" s="4418"/>
      <c r="I58" s="4400">
        <v>86345.56</v>
      </c>
    </row>
    <row r="59" spans="1:9" x14ac:dyDescent="0.25">
      <c r="A59" s="4364"/>
      <c r="B59" s="4364"/>
      <c r="C59" s="4408"/>
      <c r="D59" s="4404"/>
      <c r="E59" s="4405"/>
      <c r="F59" s="4408"/>
      <c r="G59" s="4388"/>
      <c r="H59" s="4405"/>
      <c r="I59" s="4364"/>
    </row>
    <row r="60" spans="1:9" x14ac:dyDescent="0.25">
      <c r="A60" s="4364" t="s">
        <v>46</v>
      </c>
      <c r="B60" s="4370" t="s">
        <v>112</v>
      </c>
      <c r="C60" s="4369" t="s">
        <v>113</v>
      </c>
      <c r="D60" s="4404"/>
      <c r="E60" s="4405"/>
      <c r="F60" s="4408" t="s">
        <v>114</v>
      </c>
      <c r="G60" s="4404"/>
      <c r="H60" s="4405"/>
      <c r="I60" s="4364"/>
    </row>
    <row r="61" spans="1:9" x14ac:dyDescent="0.25">
      <c r="A61" s="4414" t="s">
        <v>167</v>
      </c>
      <c r="B61" s="4415"/>
      <c r="C61" s="4410"/>
      <c r="D61" s="4402"/>
      <c r="E61" s="4412"/>
      <c r="F61" s="4410"/>
      <c r="G61" s="4385"/>
      <c r="H61" s="4412"/>
      <c r="I61" s="4365"/>
    </row>
    <row r="62" spans="1:9" x14ac:dyDescent="0.25">
      <c r="A62" s="4379"/>
      <c r="B62" s="4380" t="s">
        <v>112</v>
      </c>
      <c r="C62" s="4374" t="s">
        <v>111</v>
      </c>
      <c r="D62" s="4381"/>
      <c r="E62" s="4406"/>
      <c r="F62" s="4419" t="s">
        <v>69</v>
      </c>
      <c r="G62" s="4420">
        <v>0</v>
      </c>
      <c r="H62" s="4421"/>
      <c r="I62" s="4375">
        <v>0</v>
      </c>
    </row>
    <row r="63" spans="1:9" x14ac:dyDescent="0.25">
      <c r="A63" s="4362"/>
      <c r="B63" s="4362"/>
      <c r="C63" s="4362"/>
      <c r="D63" s="4362"/>
      <c r="E63" s="4362"/>
      <c r="F63" s="4362"/>
      <c r="G63" s="4362"/>
      <c r="H63" s="4362"/>
      <c r="I63" s="4362"/>
    </row>
    <row r="64" spans="1:9" x14ac:dyDescent="0.25">
      <c r="A64" s="4362" t="s">
        <v>866</v>
      </c>
      <c r="B64" s="4362"/>
      <c r="C64" s="4362" t="s">
        <v>69</v>
      </c>
      <c r="D64" s="4362" t="s">
        <v>1124</v>
      </c>
      <c r="E64" s="4362"/>
      <c r="F64" s="4362"/>
      <c r="G64" s="4362"/>
      <c r="H64" s="4362"/>
      <c r="I64" s="436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workbookViewId="0">
      <selection activeCell="A7" sqref="A7"/>
    </sheetView>
  </sheetViews>
  <sheetFormatPr defaultRowHeight="15" x14ac:dyDescent="0.25"/>
  <cols>
    <col min="2" max="2" width="29.7109375" bestFit="1" customWidth="1"/>
    <col min="9" max="9" width="18.28515625" bestFit="1" customWidth="1"/>
  </cols>
  <sheetData>
    <row r="1" spans="1:9" x14ac:dyDescent="0.25">
      <c r="A1" s="392" t="s">
        <v>0</v>
      </c>
      <c r="B1" s="392"/>
      <c r="C1" s="392"/>
      <c r="D1" s="392"/>
      <c r="E1" s="392"/>
      <c r="F1" s="392"/>
      <c r="G1" s="392"/>
      <c r="H1" s="392"/>
      <c r="I1" s="392"/>
    </row>
    <row r="2" spans="1:9" x14ac:dyDescent="0.25">
      <c r="A2" s="392" t="s">
        <v>1</v>
      </c>
      <c r="B2" s="392"/>
      <c r="C2" s="392"/>
      <c r="D2" s="392"/>
      <c r="E2" s="392"/>
      <c r="F2" s="392"/>
      <c r="G2" s="392"/>
      <c r="H2" s="392"/>
      <c r="I2" s="393"/>
    </row>
    <row r="3" spans="1:9" x14ac:dyDescent="0.25">
      <c r="A3" s="392" t="s">
        <v>2</v>
      </c>
      <c r="B3" s="392"/>
      <c r="C3" s="392"/>
      <c r="D3" s="392"/>
      <c r="E3" s="392"/>
      <c r="F3" s="392"/>
      <c r="G3" s="392"/>
      <c r="H3" s="392"/>
      <c r="I3" s="392"/>
    </row>
    <row r="4" spans="1:9" x14ac:dyDescent="0.25">
      <c r="A4" s="392" t="s">
        <v>3</v>
      </c>
      <c r="B4" s="392"/>
      <c r="C4" s="392"/>
      <c r="D4" s="392"/>
      <c r="E4" s="392"/>
      <c r="F4" s="392"/>
      <c r="G4" s="392"/>
      <c r="H4" s="392"/>
      <c r="I4" s="392"/>
    </row>
    <row r="5" spans="1:9" x14ac:dyDescent="0.25">
      <c r="A5" s="392"/>
      <c r="B5" s="392"/>
      <c r="C5" s="392"/>
      <c r="D5" s="392"/>
      <c r="E5" s="392"/>
      <c r="F5" s="392"/>
      <c r="G5" s="392"/>
      <c r="H5" s="392"/>
      <c r="I5" s="394"/>
    </row>
    <row r="6" spans="1:9" x14ac:dyDescent="0.25">
      <c r="A6" s="392" t="s">
        <v>4</v>
      </c>
      <c r="B6" s="394"/>
      <c r="C6" s="394"/>
      <c r="D6" s="394"/>
      <c r="E6" s="394"/>
      <c r="F6" s="394"/>
      <c r="G6" s="394"/>
      <c r="H6" s="394"/>
      <c r="I6" s="394"/>
    </row>
    <row r="7" spans="1:9" x14ac:dyDescent="0.25">
      <c r="A7" s="392" t="s">
        <v>264</v>
      </c>
      <c r="B7" s="394"/>
      <c r="C7" s="394"/>
      <c r="D7" s="394"/>
      <c r="E7" s="394"/>
      <c r="F7" s="394"/>
      <c r="G7" s="394"/>
      <c r="H7" s="394"/>
      <c r="I7" s="394"/>
    </row>
    <row r="8" spans="1:9" x14ac:dyDescent="0.25">
      <c r="A8" s="394" t="s">
        <v>265</v>
      </c>
      <c r="B8" s="394"/>
      <c r="C8" s="394"/>
      <c r="D8" s="394"/>
      <c r="E8" s="394"/>
      <c r="F8" s="394"/>
      <c r="G8" s="394"/>
      <c r="H8" s="394"/>
      <c r="I8" s="394"/>
    </row>
    <row r="9" spans="1:9" x14ac:dyDescent="0.25">
      <c r="A9" s="394" t="s">
        <v>266</v>
      </c>
      <c r="B9" s="394"/>
      <c r="C9" s="394"/>
      <c r="D9" s="394"/>
      <c r="E9" s="394"/>
      <c r="F9" s="394"/>
      <c r="G9" s="394"/>
      <c r="H9" s="394"/>
      <c r="I9" s="394"/>
    </row>
    <row r="10" spans="1:9" x14ac:dyDescent="0.25">
      <c r="A10" s="394" t="s">
        <v>175</v>
      </c>
      <c r="B10" s="394"/>
      <c r="C10" s="394"/>
      <c r="D10" s="394"/>
      <c r="E10" s="394"/>
      <c r="F10" s="394"/>
      <c r="G10" s="394"/>
      <c r="H10" s="394"/>
      <c r="I10" s="394"/>
    </row>
    <row r="11" spans="1:9" x14ac:dyDescent="0.25">
      <c r="A11" s="392" t="s">
        <v>9</v>
      </c>
      <c r="B11" s="394"/>
      <c r="C11" s="394"/>
      <c r="D11" s="394"/>
      <c r="E11" s="394"/>
      <c r="F11" s="394"/>
      <c r="G11" s="394"/>
      <c r="H11" s="394"/>
      <c r="I11" s="394"/>
    </row>
    <row r="12" spans="1:9" x14ac:dyDescent="0.25">
      <c r="A12" s="392" t="s">
        <v>10</v>
      </c>
      <c r="B12" s="394"/>
      <c r="C12" s="394"/>
      <c r="D12" s="394"/>
      <c r="E12" s="394"/>
      <c r="F12" s="394"/>
      <c r="G12" s="394"/>
      <c r="H12" s="394"/>
      <c r="I12" s="394"/>
    </row>
    <row r="13" spans="1:9" x14ac:dyDescent="0.25">
      <c r="A13" s="395" t="s">
        <v>11</v>
      </c>
      <c r="B13" s="394"/>
      <c r="C13" s="394"/>
      <c r="D13" s="394"/>
      <c r="E13" s="394"/>
      <c r="F13" s="394"/>
      <c r="G13" s="394"/>
      <c r="H13" s="394"/>
      <c r="I13" s="394"/>
    </row>
    <row r="14" spans="1:9" x14ac:dyDescent="0.25">
      <c r="A14" s="396" t="s">
        <v>12</v>
      </c>
      <c r="B14" s="396" t="s">
        <v>13</v>
      </c>
      <c r="C14" s="396" t="s">
        <v>14</v>
      </c>
      <c r="D14" s="396" t="s">
        <v>15</v>
      </c>
      <c r="E14" s="396" t="s">
        <v>16</v>
      </c>
      <c r="F14" s="396" t="s">
        <v>17</v>
      </c>
      <c r="G14" s="396" t="s">
        <v>18</v>
      </c>
      <c r="H14" s="397" t="s">
        <v>15</v>
      </c>
      <c r="I14" s="396" t="s">
        <v>19</v>
      </c>
    </row>
    <row r="15" spans="1:9" x14ac:dyDescent="0.25">
      <c r="A15" s="398" t="s">
        <v>20</v>
      </c>
      <c r="B15" s="398"/>
      <c r="C15" s="398" t="s">
        <v>215</v>
      </c>
      <c r="D15" s="398" t="s">
        <v>22</v>
      </c>
      <c r="E15" s="398" t="s">
        <v>23</v>
      </c>
      <c r="F15" s="398" t="s">
        <v>23</v>
      </c>
      <c r="G15" s="398" t="s">
        <v>24</v>
      </c>
      <c r="H15" s="399" t="s">
        <v>25</v>
      </c>
      <c r="I15" s="398" t="s">
        <v>26</v>
      </c>
    </row>
    <row r="16" spans="1:9" x14ac:dyDescent="0.25">
      <c r="A16" s="398"/>
      <c r="B16" s="398"/>
      <c r="C16" s="398" t="s">
        <v>27</v>
      </c>
      <c r="D16" s="398" t="s">
        <v>28</v>
      </c>
      <c r="E16" s="398"/>
      <c r="F16" s="398"/>
      <c r="G16" s="398" t="s">
        <v>29</v>
      </c>
      <c r="H16" s="399" t="s">
        <v>267</v>
      </c>
      <c r="I16" s="398" t="s">
        <v>31</v>
      </c>
    </row>
    <row r="17" spans="1:9" x14ac:dyDescent="0.25">
      <c r="A17" s="398"/>
      <c r="B17" s="398"/>
      <c r="C17" s="398" t="s">
        <v>32</v>
      </c>
      <c r="D17" s="398" t="s">
        <v>33</v>
      </c>
      <c r="E17" s="398" t="s">
        <v>33</v>
      </c>
      <c r="F17" s="398" t="s">
        <v>33</v>
      </c>
      <c r="G17" s="398" t="s">
        <v>33</v>
      </c>
      <c r="H17" s="399" t="s">
        <v>33</v>
      </c>
      <c r="I17" s="398" t="s">
        <v>268</v>
      </c>
    </row>
    <row r="18" spans="1:9" x14ac:dyDescent="0.25">
      <c r="A18" s="400">
        <v>1</v>
      </c>
      <c r="B18" s="401">
        <v>2</v>
      </c>
      <c r="C18" s="402">
        <v>3</v>
      </c>
      <c r="D18" s="401">
        <v>4</v>
      </c>
      <c r="E18" s="402">
        <v>5</v>
      </c>
      <c r="F18" s="401">
        <v>6</v>
      </c>
      <c r="G18" s="402">
        <v>7</v>
      </c>
      <c r="H18" s="400">
        <v>8</v>
      </c>
      <c r="I18" s="401">
        <v>9</v>
      </c>
    </row>
    <row r="19" spans="1:9" x14ac:dyDescent="0.25">
      <c r="A19" s="403">
        <v>1</v>
      </c>
      <c r="B19" s="404" t="s">
        <v>176</v>
      </c>
      <c r="C19" s="405" t="s">
        <v>69</v>
      </c>
      <c r="D19" s="403"/>
      <c r="E19" s="406" t="s">
        <v>69</v>
      </c>
      <c r="F19" s="404" t="s">
        <v>69</v>
      </c>
      <c r="G19" s="403"/>
      <c r="H19" s="403" t="s">
        <v>69</v>
      </c>
      <c r="I19" s="406" t="s">
        <v>69</v>
      </c>
    </row>
    <row r="20" spans="1:9" x14ac:dyDescent="0.25">
      <c r="A20" s="407"/>
      <c r="B20" s="408" t="s">
        <v>177</v>
      </c>
      <c r="C20" s="409">
        <v>7.56</v>
      </c>
      <c r="D20" s="410">
        <v>-19947.169999999998</v>
      </c>
      <c r="E20" s="410">
        <v>9211.85</v>
      </c>
      <c r="F20" s="410">
        <v>6618.06</v>
      </c>
      <c r="G20" s="411">
        <v>9211.85</v>
      </c>
      <c r="H20" s="411">
        <v>-22540.959999999999</v>
      </c>
      <c r="I20" s="410">
        <v>-22540.959999999999</v>
      </c>
    </row>
    <row r="21" spans="1:9" x14ac:dyDescent="0.25">
      <c r="A21" s="412" t="s">
        <v>105</v>
      </c>
      <c r="B21" s="413" t="s">
        <v>37</v>
      </c>
      <c r="C21" s="414">
        <v>2.62</v>
      </c>
      <c r="D21" s="415"/>
      <c r="E21" s="416">
        <v>3132.0290000000005</v>
      </c>
      <c r="F21" s="416">
        <v>2250.1404000000002</v>
      </c>
      <c r="G21" s="417">
        <v>3132.0290000000005</v>
      </c>
      <c r="H21" s="418"/>
      <c r="I21" s="415"/>
    </row>
    <row r="22" spans="1:9" x14ac:dyDescent="0.25">
      <c r="A22" s="419" t="s">
        <v>38</v>
      </c>
      <c r="B22" s="396" t="s">
        <v>259</v>
      </c>
      <c r="C22" s="420">
        <v>1.33</v>
      </c>
      <c r="D22" s="421"/>
      <c r="E22" s="421">
        <v>1658.133</v>
      </c>
      <c r="F22" s="421">
        <v>1191.2508</v>
      </c>
      <c r="G22" s="422">
        <v>1658.133</v>
      </c>
      <c r="H22" s="422"/>
      <c r="I22" s="421"/>
    </row>
    <row r="23" spans="1:9" x14ac:dyDescent="0.25">
      <c r="A23" s="413"/>
      <c r="B23" s="413" t="s">
        <v>260</v>
      </c>
      <c r="C23" s="414"/>
      <c r="D23" s="416"/>
      <c r="E23" s="416"/>
      <c r="F23" s="416"/>
      <c r="G23" s="423"/>
      <c r="H23" s="423"/>
      <c r="I23" s="416"/>
    </row>
    <row r="24" spans="1:9" x14ac:dyDescent="0.25">
      <c r="A24" s="419" t="s">
        <v>40</v>
      </c>
      <c r="B24" s="396" t="s">
        <v>41</v>
      </c>
      <c r="C24" s="420">
        <v>1.22</v>
      </c>
      <c r="D24" s="415"/>
      <c r="E24" s="421">
        <v>1473.8960000000002</v>
      </c>
      <c r="F24" s="421">
        <v>1058.8896</v>
      </c>
      <c r="G24" s="417">
        <v>1473.8960000000002</v>
      </c>
      <c r="H24" s="418"/>
      <c r="I24" s="415"/>
    </row>
    <row r="25" spans="1:9" x14ac:dyDescent="0.25">
      <c r="A25" s="419" t="s">
        <v>42</v>
      </c>
      <c r="B25" s="396" t="s">
        <v>269</v>
      </c>
      <c r="C25" s="420">
        <v>2.39</v>
      </c>
      <c r="D25" s="421"/>
      <c r="E25" s="421">
        <v>2947.7920000000004</v>
      </c>
      <c r="F25" s="421">
        <v>2117.7791999999999</v>
      </c>
      <c r="G25" s="422">
        <v>2947.7920000000004</v>
      </c>
      <c r="H25" s="422"/>
      <c r="I25" s="421"/>
    </row>
    <row r="26" spans="1:9" x14ac:dyDescent="0.25">
      <c r="A26" s="413"/>
      <c r="B26" s="413" t="s">
        <v>270</v>
      </c>
      <c r="C26" s="424"/>
      <c r="D26" s="416"/>
      <c r="E26" s="416"/>
      <c r="F26" s="416"/>
      <c r="G26" s="423"/>
      <c r="H26" s="423"/>
      <c r="I26" s="416"/>
    </row>
    <row r="27" spans="1:9" x14ac:dyDescent="0.25">
      <c r="A27" s="425" t="s">
        <v>46</v>
      </c>
      <c r="B27" s="425" t="s">
        <v>47</v>
      </c>
      <c r="C27" s="425">
        <v>2.98</v>
      </c>
      <c r="D27" s="426">
        <v>-7588.35</v>
      </c>
      <c r="E27" s="425">
        <v>3631.1</v>
      </c>
      <c r="F27" s="425">
        <v>2608.6799999999998</v>
      </c>
      <c r="G27" s="427">
        <v>3631.1</v>
      </c>
      <c r="H27" s="428">
        <v>-8610.77</v>
      </c>
      <c r="I27" s="426">
        <v>-8610.77</v>
      </c>
    </row>
    <row r="28" spans="1:9" x14ac:dyDescent="0.25">
      <c r="A28" s="404" t="s">
        <v>48</v>
      </c>
      <c r="B28" s="404" t="s">
        <v>217</v>
      </c>
      <c r="C28" s="404"/>
      <c r="D28" s="403"/>
      <c r="E28" s="404"/>
      <c r="F28" s="404"/>
      <c r="G28" s="405"/>
      <c r="H28" s="403"/>
      <c r="I28" s="406"/>
    </row>
    <row r="29" spans="1:9" x14ac:dyDescent="0.25">
      <c r="A29" s="429"/>
      <c r="B29" s="408" t="s">
        <v>218</v>
      </c>
      <c r="C29" s="408">
        <v>1.65</v>
      </c>
      <c r="D29" s="407">
        <v>-7853.75</v>
      </c>
      <c r="E29" s="429">
        <v>2010.55</v>
      </c>
      <c r="F29" s="408">
        <v>1444.44</v>
      </c>
      <c r="G29" s="392">
        <v>13326.46</v>
      </c>
      <c r="H29" s="407">
        <v>-19735.769999999997</v>
      </c>
      <c r="I29" s="410">
        <v>-19735.769999999997</v>
      </c>
    </row>
    <row r="30" spans="1:9" x14ac:dyDescent="0.25">
      <c r="A30" s="404" t="s">
        <v>52</v>
      </c>
      <c r="B30" s="429" t="s">
        <v>140</v>
      </c>
      <c r="C30" s="405"/>
      <c r="D30" s="430" t="s">
        <v>69</v>
      </c>
      <c r="E30" s="404"/>
      <c r="F30" s="429"/>
      <c r="G30" s="405" t="s">
        <v>141</v>
      </c>
      <c r="H30" s="430" t="s">
        <v>69</v>
      </c>
      <c r="I30" s="426"/>
    </row>
    <row r="31" spans="1:9" x14ac:dyDescent="0.25">
      <c r="A31" s="425"/>
      <c r="B31" s="425" t="s">
        <v>200</v>
      </c>
      <c r="C31" s="427">
        <v>0</v>
      </c>
      <c r="D31" s="428">
        <v>0</v>
      </c>
      <c r="E31" s="425">
        <v>0</v>
      </c>
      <c r="F31" s="425">
        <v>0</v>
      </c>
      <c r="G31" s="427">
        <v>0</v>
      </c>
      <c r="H31" s="428">
        <v>0</v>
      </c>
      <c r="I31" s="431"/>
    </row>
    <row r="32" spans="1:9" x14ac:dyDescent="0.25">
      <c r="A32" s="398"/>
      <c r="B32" s="413" t="s">
        <v>55</v>
      </c>
      <c r="C32" s="432"/>
      <c r="D32" s="399"/>
      <c r="E32" s="398"/>
      <c r="F32" s="398"/>
      <c r="G32" s="432"/>
      <c r="H32" s="399"/>
      <c r="I32" s="415"/>
    </row>
    <row r="33" spans="1:9" x14ac:dyDescent="0.25">
      <c r="A33" s="401"/>
      <c r="B33" s="401" t="s">
        <v>50</v>
      </c>
      <c r="C33" s="402"/>
      <c r="D33" s="400">
        <v>0</v>
      </c>
      <c r="E33" s="401">
        <v>0</v>
      </c>
      <c r="F33" s="401">
        <v>0</v>
      </c>
      <c r="G33" s="402">
        <v>0</v>
      </c>
      <c r="H33" s="400"/>
      <c r="I33" s="433"/>
    </row>
    <row r="34" spans="1:9" x14ac:dyDescent="0.25">
      <c r="A34" s="432"/>
      <c r="B34" s="432"/>
      <c r="C34" s="432"/>
      <c r="D34" s="432"/>
      <c r="E34" s="432"/>
      <c r="F34" s="432"/>
      <c r="G34" s="432"/>
      <c r="H34" s="432"/>
      <c r="I34" s="417"/>
    </row>
    <row r="35" spans="1:9" x14ac:dyDescent="0.25">
      <c r="A35" s="392" t="s">
        <v>56</v>
      </c>
      <c r="B35" s="394"/>
      <c r="C35" s="394"/>
      <c r="D35" s="391"/>
      <c r="E35" s="394"/>
      <c r="F35" s="394"/>
      <c r="G35" s="394"/>
      <c r="H35" s="394"/>
      <c r="I35" s="394"/>
    </row>
    <row r="36" spans="1:9" x14ac:dyDescent="0.25">
      <c r="A36" s="395" t="s">
        <v>67</v>
      </c>
      <c r="B36" s="391"/>
      <c r="C36" s="391"/>
      <c r="D36" s="391"/>
      <c r="E36" s="391"/>
      <c r="F36" s="391"/>
      <c r="G36" s="391"/>
      <c r="H36" s="391"/>
      <c r="I36" s="391"/>
    </row>
    <row r="37" spans="1:9" x14ac:dyDescent="0.25">
      <c r="A37" s="392" t="s">
        <v>68</v>
      </c>
      <c r="B37" s="395"/>
      <c r="C37" s="395"/>
      <c r="D37" s="434"/>
      <c r="E37" s="395"/>
      <c r="F37" s="395"/>
      <c r="G37" s="395"/>
      <c r="H37" s="395"/>
      <c r="I37" s="395"/>
    </row>
    <row r="38" spans="1:9" x14ac:dyDescent="0.25">
      <c r="A38" s="396" t="s">
        <v>69</v>
      </c>
      <c r="B38" s="405" t="s">
        <v>70</v>
      </c>
      <c r="C38" s="396" t="s">
        <v>71</v>
      </c>
      <c r="D38" s="435" t="s">
        <v>72</v>
      </c>
      <c r="E38" s="396" t="s">
        <v>73</v>
      </c>
      <c r="F38" s="435" t="s">
        <v>74</v>
      </c>
      <c r="G38" s="397" t="s">
        <v>75</v>
      </c>
      <c r="H38" s="421" t="s">
        <v>15</v>
      </c>
      <c r="I38" s="436" t="s">
        <v>19</v>
      </c>
    </row>
    <row r="39" spans="1:9" x14ac:dyDescent="0.25">
      <c r="A39" s="398"/>
      <c r="B39" s="395" t="s">
        <v>77</v>
      </c>
      <c r="C39" s="398" t="s">
        <v>78</v>
      </c>
      <c r="D39" s="432" t="s">
        <v>79</v>
      </c>
      <c r="E39" s="398" t="s">
        <v>80</v>
      </c>
      <c r="F39" s="432" t="s">
        <v>81</v>
      </c>
      <c r="G39" s="399" t="s">
        <v>82</v>
      </c>
      <c r="H39" s="415" t="s">
        <v>25</v>
      </c>
      <c r="I39" s="437" t="s">
        <v>84</v>
      </c>
    </row>
    <row r="40" spans="1:9" x14ac:dyDescent="0.25">
      <c r="A40" s="398"/>
      <c r="B40" s="432"/>
      <c r="C40" s="398"/>
      <c r="D40" s="432"/>
      <c r="E40" s="398"/>
      <c r="F40" s="432" t="s">
        <v>85</v>
      </c>
      <c r="G40" s="399" t="s">
        <v>86</v>
      </c>
      <c r="H40" s="415" t="s">
        <v>267</v>
      </c>
      <c r="I40" s="437" t="s">
        <v>267</v>
      </c>
    </row>
    <row r="41" spans="1:9" x14ac:dyDescent="0.25">
      <c r="A41" s="413"/>
      <c r="B41" s="424"/>
      <c r="C41" s="413"/>
      <c r="D41" s="424"/>
      <c r="E41" s="413"/>
      <c r="F41" s="424"/>
      <c r="G41" s="438"/>
      <c r="H41" s="416"/>
      <c r="I41" s="439" t="s">
        <v>221</v>
      </c>
    </row>
    <row r="42" spans="1:9" x14ac:dyDescent="0.25">
      <c r="A42" s="396">
        <v>1</v>
      </c>
      <c r="B42" s="396" t="s">
        <v>201</v>
      </c>
      <c r="C42" s="405"/>
      <c r="D42" s="396">
        <v>-479.09</v>
      </c>
      <c r="E42" s="435">
        <v>0</v>
      </c>
      <c r="F42" s="396">
        <v>0</v>
      </c>
      <c r="G42" s="435">
        <v>0</v>
      </c>
      <c r="H42" s="396">
        <v>-479.09</v>
      </c>
      <c r="I42" s="436">
        <v>-479.09</v>
      </c>
    </row>
    <row r="43" spans="1:9" x14ac:dyDescent="0.25">
      <c r="A43" s="398"/>
      <c r="B43" s="398" t="s">
        <v>202</v>
      </c>
      <c r="C43" s="395"/>
      <c r="D43" s="398"/>
      <c r="E43" s="432"/>
      <c r="F43" s="398"/>
      <c r="G43" s="432"/>
      <c r="H43" s="398"/>
      <c r="I43" s="437"/>
    </row>
    <row r="44" spans="1:9" x14ac:dyDescent="0.25">
      <c r="A44" s="413"/>
      <c r="B44" s="413" t="s">
        <v>203</v>
      </c>
      <c r="C44" s="440"/>
      <c r="D44" s="413"/>
      <c r="E44" s="424"/>
      <c r="F44" s="413"/>
      <c r="G44" s="424"/>
      <c r="H44" s="413"/>
      <c r="I44" s="439"/>
    </row>
    <row r="45" spans="1:9" x14ac:dyDescent="0.25">
      <c r="A45" s="401">
        <v>2</v>
      </c>
      <c r="B45" s="401" t="s">
        <v>88</v>
      </c>
      <c r="C45" s="427">
        <v>25.1</v>
      </c>
      <c r="D45" s="401">
        <v>-38198.44</v>
      </c>
      <c r="E45" s="441">
        <v>17743.990000000002</v>
      </c>
      <c r="F45" s="401">
        <v>11168.04</v>
      </c>
      <c r="G45" s="441">
        <v>17743.990000000002</v>
      </c>
      <c r="H45" s="401">
        <v>-44774.39</v>
      </c>
      <c r="I45" s="401">
        <v>-44774.39</v>
      </c>
    </row>
    <row r="46" spans="1:9" x14ac:dyDescent="0.25">
      <c r="A46" s="394"/>
      <c r="B46" s="394"/>
      <c r="C46" s="394"/>
      <c r="D46" s="394"/>
      <c r="E46" s="394"/>
      <c r="F46" s="394"/>
      <c r="G46" s="394"/>
      <c r="H46" s="394"/>
      <c r="I46" s="394"/>
    </row>
    <row r="47" spans="1:9" x14ac:dyDescent="0.25">
      <c r="A47" s="394"/>
      <c r="B47" s="394" t="s">
        <v>69</v>
      </c>
      <c r="C47" s="394"/>
      <c r="D47" s="394"/>
      <c r="E47" s="394"/>
      <c r="F47" s="394" t="s">
        <v>69</v>
      </c>
      <c r="G47" s="394"/>
      <c r="H47" s="394"/>
      <c r="I47" s="394"/>
    </row>
    <row r="48" spans="1:9" x14ac:dyDescent="0.25">
      <c r="A48" s="392" t="s">
        <v>204</v>
      </c>
      <c r="B48" s="394"/>
      <c r="C48" s="394"/>
      <c r="D48" s="394"/>
      <c r="E48" s="394"/>
      <c r="F48" s="394"/>
      <c r="G48" s="394"/>
      <c r="H48" s="394"/>
      <c r="I48" s="394"/>
    </row>
    <row r="49" spans="1:9" x14ac:dyDescent="0.25">
      <c r="A49" s="395" t="s">
        <v>205</v>
      </c>
      <c r="B49" s="394"/>
      <c r="C49" s="394"/>
      <c r="D49" s="394"/>
      <c r="E49" s="394"/>
      <c r="F49" s="394"/>
      <c r="G49" s="394"/>
      <c r="H49" s="394"/>
      <c r="I49" s="394"/>
    </row>
    <row r="50" spans="1:9" x14ac:dyDescent="0.25">
      <c r="A50" s="397" t="s">
        <v>12</v>
      </c>
      <c r="B50" s="396" t="s">
        <v>94</v>
      </c>
      <c r="C50" s="435" t="s">
        <v>95</v>
      </c>
      <c r="D50" s="435"/>
      <c r="E50" s="435"/>
      <c r="F50" s="397" t="s">
        <v>206</v>
      </c>
      <c r="G50" s="435"/>
      <c r="H50" s="436"/>
      <c r="I50" s="396" t="s">
        <v>97</v>
      </c>
    </row>
    <row r="51" spans="1:9" x14ac:dyDescent="0.25">
      <c r="A51" s="399" t="s">
        <v>98</v>
      </c>
      <c r="B51" s="398" t="s">
        <v>99</v>
      </c>
      <c r="C51" s="432"/>
      <c r="D51" s="432"/>
      <c r="E51" s="432"/>
      <c r="F51" s="399" t="s">
        <v>207</v>
      </c>
      <c r="G51" s="432"/>
      <c r="H51" s="437"/>
      <c r="I51" s="398" t="s">
        <v>101</v>
      </c>
    </row>
    <row r="52" spans="1:9" x14ac:dyDescent="0.25">
      <c r="A52" s="399"/>
      <c r="B52" s="398"/>
      <c r="C52" s="432"/>
      <c r="D52" s="432"/>
      <c r="E52" s="432"/>
      <c r="F52" s="399" t="s">
        <v>208</v>
      </c>
      <c r="G52" s="432"/>
      <c r="H52" s="437"/>
      <c r="I52" s="398"/>
    </row>
    <row r="53" spans="1:9" x14ac:dyDescent="0.25">
      <c r="A53" s="399"/>
      <c r="B53" s="413"/>
      <c r="C53" s="432"/>
      <c r="D53" s="432"/>
      <c r="E53" s="432"/>
      <c r="F53" s="399" t="s">
        <v>209</v>
      </c>
      <c r="G53" s="432"/>
      <c r="H53" s="437"/>
      <c r="I53" s="398"/>
    </row>
    <row r="54" spans="1:9" x14ac:dyDescent="0.25">
      <c r="A54" s="442" t="s">
        <v>103</v>
      </c>
      <c r="B54" s="429"/>
      <c r="C54" s="405" t="s">
        <v>104</v>
      </c>
      <c r="D54" s="405"/>
      <c r="E54" s="405"/>
      <c r="F54" s="397"/>
      <c r="G54" s="435"/>
      <c r="H54" s="436"/>
      <c r="I54" s="396"/>
    </row>
    <row r="55" spans="1:9" x14ac:dyDescent="0.25">
      <c r="A55" s="443" t="s">
        <v>105</v>
      </c>
      <c r="B55" s="444">
        <v>42461</v>
      </c>
      <c r="C55" s="432" t="s">
        <v>271</v>
      </c>
      <c r="D55" s="432"/>
      <c r="E55" s="432"/>
      <c r="F55" s="399"/>
      <c r="G55" s="417">
        <v>53.11462734157034</v>
      </c>
      <c r="H55" s="437"/>
      <c r="I55" s="398">
        <v>13326.46</v>
      </c>
    </row>
    <row r="56" spans="1:9" x14ac:dyDescent="0.25">
      <c r="A56" s="445" t="s">
        <v>38</v>
      </c>
      <c r="B56" s="444"/>
      <c r="C56" s="432"/>
      <c r="D56" s="432"/>
      <c r="E56" s="432"/>
      <c r="F56" s="399" t="s">
        <v>69</v>
      </c>
      <c r="G56" s="417">
        <v>0</v>
      </c>
      <c r="H56" s="437" t="s">
        <v>69</v>
      </c>
      <c r="I56" s="398"/>
    </row>
    <row r="57" spans="1:9" x14ac:dyDescent="0.25">
      <c r="A57" s="445" t="s">
        <v>40</v>
      </c>
      <c r="B57" s="444"/>
      <c r="C57" s="432"/>
      <c r="D57" s="432"/>
      <c r="E57" s="432"/>
      <c r="F57" s="399"/>
      <c r="G57" s="417">
        <v>0</v>
      </c>
      <c r="H57" s="437"/>
      <c r="I57" s="398"/>
    </row>
    <row r="58" spans="1:9" x14ac:dyDescent="0.25">
      <c r="A58" s="445"/>
      <c r="B58" s="398"/>
      <c r="C58" s="432" t="s">
        <v>111</v>
      </c>
      <c r="D58" s="432"/>
      <c r="E58" s="432"/>
      <c r="F58" s="399"/>
      <c r="G58" s="417">
        <v>53.11462734157034</v>
      </c>
      <c r="H58" s="437"/>
      <c r="I58" s="429">
        <v>13326.46</v>
      </c>
    </row>
    <row r="59" spans="1:9" x14ac:dyDescent="0.25">
      <c r="A59" s="396"/>
      <c r="B59" s="396"/>
      <c r="C59" s="397"/>
      <c r="D59" s="435"/>
      <c r="E59" s="436"/>
      <c r="F59" s="397"/>
      <c r="G59" s="435"/>
      <c r="H59" s="436"/>
      <c r="I59" s="396"/>
    </row>
    <row r="60" spans="1:9" x14ac:dyDescent="0.25">
      <c r="A60" s="396" t="s">
        <v>46</v>
      </c>
      <c r="B60" s="404" t="s">
        <v>112</v>
      </c>
      <c r="C60" s="403" t="s">
        <v>113</v>
      </c>
      <c r="D60" s="435"/>
      <c r="E60" s="436"/>
      <c r="F60" s="397" t="s">
        <v>114</v>
      </c>
      <c r="G60" s="435"/>
      <c r="H60" s="436"/>
      <c r="I60" s="396">
        <v>0</v>
      </c>
    </row>
    <row r="61" spans="1:9" x14ac:dyDescent="0.25">
      <c r="A61" s="412"/>
      <c r="B61" s="413" t="s">
        <v>112</v>
      </c>
      <c r="C61" s="438" t="s">
        <v>111</v>
      </c>
      <c r="D61" s="424"/>
      <c r="E61" s="439"/>
      <c r="F61" s="438" t="s">
        <v>69</v>
      </c>
      <c r="G61" s="424">
        <v>0</v>
      </c>
      <c r="H61" s="439"/>
      <c r="I61" s="413">
        <v>0</v>
      </c>
    </row>
    <row r="62" spans="1:9" x14ac:dyDescent="0.25">
      <c r="A62" s="394" t="s">
        <v>115</v>
      </c>
      <c r="B62" s="394"/>
      <c r="C62" s="394" t="s">
        <v>69</v>
      </c>
      <c r="D62" s="394" t="s">
        <v>116</v>
      </c>
      <c r="E62" s="394"/>
      <c r="F62" s="394" t="s">
        <v>117</v>
      </c>
      <c r="G62" s="394"/>
      <c r="H62" s="394" t="s">
        <v>272</v>
      </c>
      <c r="I62" s="44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workbookViewId="0">
      <selection activeCell="N34" sqref="N34"/>
    </sheetView>
  </sheetViews>
  <sheetFormatPr defaultRowHeight="15" x14ac:dyDescent="0.25"/>
  <cols>
    <col min="2" max="2" width="31.85546875" bestFit="1" customWidth="1"/>
    <col min="9" max="9" width="18.28515625" bestFit="1" customWidth="1"/>
  </cols>
  <sheetData>
    <row r="1" spans="1:9" x14ac:dyDescent="0.25">
      <c r="A1" s="4424" t="s">
        <v>0</v>
      </c>
      <c r="B1" s="4425"/>
      <c r="C1" s="4425"/>
      <c r="D1" s="4425"/>
      <c r="E1" s="4425"/>
      <c r="F1" s="4425"/>
      <c r="G1" s="4425"/>
      <c r="H1" s="4425"/>
      <c r="I1" s="4425"/>
    </row>
    <row r="2" spans="1:9" x14ac:dyDescent="0.25">
      <c r="A2" s="4424" t="s">
        <v>1</v>
      </c>
      <c r="B2" s="4425"/>
      <c r="C2" s="4425"/>
      <c r="D2" s="4425"/>
      <c r="E2" s="4425"/>
      <c r="F2" s="4425"/>
      <c r="G2" s="4425"/>
      <c r="H2" s="4425"/>
      <c r="I2" s="4426"/>
    </row>
    <row r="3" spans="1:9" x14ac:dyDescent="0.25">
      <c r="A3" s="4424" t="s">
        <v>2</v>
      </c>
      <c r="B3" s="4425"/>
      <c r="C3" s="4425"/>
      <c r="D3" s="4425"/>
      <c r="E3" s="4425"/>
      <c r="F3" s="4425"/>
      <c r="G3" s="4425"/>
      <c r="H3" s="4425"/>
      <c r="I3" s="4425"/>
    </row>
    <row r="4" spans="1:9" x14ac:dyDescent="0.25">
      <c r="A4" s="4424" t="s">
        <v>120</v>
      </c>
      <c r="B4" s="4425"/>
      <c r="C4" s="4425"/>
      <c r="D4" s="4425"/>
      <c r="E4" s="4425"/>
      <c r="F4" s="4425"/>
      <c r="G4" s="4425"/>
      <c r="H4" s="4425"/>
      <c r="I4" s="4425"/>
    </row>
    <row r="5" spans="1:9" x14ac:dyDescent="0.25">
      <c r="A5" s="4424" t="s">
        <v>4</v>
      </c>
      <c r="B5" s="4425"/>
      <c r="C5" s="4425"/>
      <c r="D5" s="4425"/>
      <c r="E5" s="4425"/>
      <c r="F5" s="4425"/>
      <c r="G5" s="4425"/>
      <c r="H5" s="4425"/>
      <c r="I5" s="4425"/>
    </row>
    <row r="6" spans="1:9" x14ac:dyDescent="0.25">
      <c r="A6" s="4424" t="s">
        <v>1125</v>
      </c>
      <c r="B6" s="4425"/>
      <c r="C6" s="4425"/>
      <c r="D6" s="4424"/>
      <c r="E6" s="4425"/>
      <c r="F6" s="4425"/>
      <c r="G6" s="4425"/>
      <c r="H6" s="4425"/>
      <c r="I6" s="4425"/>
    </row>
    <row r="7" spans="1:9" x14ac:dyDescent="0.25">
      <c r="A7" s="4425" t="s">
        <v>1126</v>
      </c>
      <c r="B7" s="4425"/>
      <c r="C7" s="4425"/>
      <c r="D7" s="4424"/>
      <c r="E7" s="4425"/>
      <c r="F7" s="4425"/>
      <c r="G7" s="4425"/>
      <c r="H7" s="4425"/>
      <c r="I7" s="4425"/>
    </row>
    <row r="8" spans="1:9" x14ac:dyDescent="0.25">
      <c r="A8" s="4425" t="s">
        <v>1127</v>
      </c>
      <c r="B8" s="4425"/>
      <c r="C8" s="4425"/>
      <c r="D8" s="4425"/>
      <c r="E8" s="4425"/>
      <c r="F8" s="4425"/>
      <c r="G8" s="4425"/>
      <c r="H8" s="4425"/>
      <c r="I8" s="4425"/>
    </row>
    <row r="9" spans="1:9" x14ac:dyDescent="0.25">
      <c r="A9" s="4425" t="s">
        <v>256</v>
      </c>
      <c r="B9" s="4425"/>
      <c r="C9" s="4425"/>
      <c r="D9" s="4425"/>
      <c r="E9" s="4425"/>
      <c r="F9" s="4425"/>
      <c r="G9" s="4425"/>
      <c r="H9" s="4425"/>
      <c r="I9" s="4425"/>
    </row>
    <row r="10" spans="1:9" x14ac:dyDescent="0.25">
      <c r="A10" s="4424" t="s">
        <v>9</v>
      </c>
      <c r="B10" s="4425"/>
      <c r="C10" s="4425"/>
      <c r="D10" s="4425"/>
      <c r="E10" s="4425"/>
      <c r="F10" s="4425"/>
      <c r="G10" s="4425"/>
      <c r="H10" s="4425"/>
      <c r="I10" s="4425"/>
    </row>
    <row r="11" spans="1:9" x14ac:dyDescent="0.25">
      <c r="A11" s="4424" t="s">
        <v>10</v>
      </c>
      <c r="B11" s="4425"/>
      <c r="C11" s="4425"/>
      <c r="D11" s="4425"/>
      <c r="E11" s="4425"/>
      <c r="F11" s="4425"/>
      <c r="G11" s="4425"/>
      <c r="H11" s="4425"/>
      <c r="I11" s="4425"/>
    </row>
    <row r="12" spans="1:9" x14ac:dyDescent="0.25">
      <c r="A12" s="4427" t="s">
        <v>11</v>
      </c>
      <c r="B12" s="4425"/>
      <c r="C12" s="4425"/>
      <c r="D12" s="4425"/>
      <c r="E12" s="4425"/>
      <c r="F12" s="4425"/>
      <c r="G12" s="4425"/>
      <c r="H12" s="4425"/>
      <c r="I12" s="4425"/>
    </row>
    <row r="13" spans="1:9" x14ac:dyDescent="0.25">
      <c r="A13" s="4428" t="s">
        <v>12</v>
      </c>
      <c r="B13" s="4428" t="s">
        <v>13</v>
      </c>
      <c r="C13" s="4428" t="s">
        <v>14</v>
      </c>
      <c r="D13" s="4428" t="s">
        <v>15</v>
      </c>
      <c r="E13" s="4428" t="s">
        <v>16</v>
      </c>
      <c r="F13" s="4428" t="s">
        <v>17</v>
      </c>
      <c r="G13" s="4428" t="s">
        <v>18</v>
      </c>
      <c r="H13" s="4428" t="s">
        <v>15</v>
      </c>
      <c r="I13" s="4428" t="s">
        <v>19</v>
      </c>
    </row>
    <row r="14" spans="1:9" x14ac:dyDescent="0.25">
      <c r="A14" s="4429" t="s">
        <v>20</v>
      </c>
      <c r="B14" s="4429"/>
      <c r="C14" s="4429" t="s">
        <v>127</v>
      </c>
      <c r="D14" s="4429" t="s">
        <v>22</v>
      </c>
      <c r="E14" s="4429" t="s">
        <v>23</v>
      </c>
      <c r="F14" s="4429" t="s">
        <v>23</v>
      </c>
      <c r="G14" s="4429" t="s">
        <v>24</v>
      </c>
      <c r="H14" s="4429" t="s">
        <v>25</v>
      </c>
      <c r="I14" s="4429" t="s">
        <v>26</v>
      </c>
    </row>
    <row r="15" spans="1:9" x14ac:dyDescent="0.25">
      <c r="A15" s="4429"/>
      <c r="B15" s="4429"/>
      <c r="C15" s="4429" t="s">
        <v>27</v>
      </c>
      <c r="D15" s="4429" t="s">
        <v>28</v>
      </c>
      <c r="E15" s="4429"/>
      <c r="F15" s="4429"/>
      <c r="G15" s="4429" t="s">
        <v>29</v>
      </c>
      <c r="H15" s="4429" t="s">
        <v>30</v>
      </c>
      <c r="I15" s="4429" t="s">
        <v>31</v>
      </c>
    </row>
    <row r="16" spans="1:9" x14ac:dyDescent="0.25">
      <c r="A16" s="4429"/>
      <c r="B16" s="4429"/>
      <c r="C16" s="4429" t="s">
        <v>32</v>
      </c>
      <c r="D16" s="4429" t="s">
        <v>33</v>
      </c>
      <c r="E16" s="4429" t="s">
        <v>33</v>
      </c>
      <c r="F16" s="4429" t="s">
        <v>33</v>
      </c>
      <c r="G16" s="4429" t="s">
        <v>33</v>
      </c>
      <c r="H16" s="4429" t="s">
        <v>33</v>
      </c>
      <c r="I16" s="4429" t="s">
        <v>220</v>
      </c>
    </row>
    <row r="17" spans="1:9" x14ac:dyDescent="0.25">
      <c r="A17" s="4430"/>
      <c r="B17" s="4430"/>
      <c r="C17" s="4423"/>
      <c r="D17" s="4430"/>
      <c r="E17" s="4430"/>
      <c r="F17" s="4430"/>
      <c r="G17" s="4430"/>
      <c r="H17" s="4430"/>
      <c r="I17" s="4430"/>
    </row>
    <row r="18" spans="1:9" x14ac:dyDescent="0.25">
      <c r="A18" s="4431">
        <v>1</v>
      </c>
      <c r="B18" s="4432">
        <v>2</v>
      </c>
      <c r="C18" s="4433">
        <v>3</v>
      </c>
      <c r="D18" s="4432">
        <v>4</v>
      </c>
      <c r="E18" s="4433">
        <v>5</v>
      </c>
      <c r="F18" s="4432">
        <v>6</v>
      </c>
      <c r="G18" s="4433">
        <v>7</v>
      </c>
      <c r="H18" s="4432">
        <v>8</v>
      </c>
      <c r="I18" s="4432">
        <v>9</v>
      </c>
    </row>
    <row r="19" spans="1:9" x14ac:dyDescent="0.25">
      <c r="A19" s="4434">
        <v>1</v>
      </c>
      <c r="B19" s="4435" t="s">
        <v>176</v>
      </c>
      <c r="C19" s="4435"/>
      <c r="D19" s="4435"/>
      <c r="E19" s="4436" t="s">
        <v>69</v>
      </c>
      <c r="F19" s="4435" t="s">
        <v>69</v>
      </c>
      <c r="G19" s="4434"/>
      <c r="H19" s="4435" t="s">
        <v>69</v>
      </c>
      <c r="I19" s="4437" t="s">
        <v>69</v>
      </c>
    </row>
    <row r="20" spans="1:9" x14ac:dyDescent="0.25">
      <c r="A20" s="4438"/>
      <c r="B20" s="4439" t="s">
        <v>177</v>
      </c>
      <c r="C20" s="4439">
        <v>7.56</v>
      </c>
      <c r="D20" s="4440">
        <v>-41101.440000000002</v>
      </c>
      <c r="E20" s="4441">
        <v>64627.11</v>
      </c>
      <c r="F20" s="4439">
        <v>57894.67</v>
      </c>
      <c r="G20" s="4438">
        <v>64627.11</v>
      </c>
      <c r="H20" s="4440">
        <v>-47833.880000000005</v>
      </c>
      <c r="I20" s="4440">
        <v>-47833.880000000005</v>
      </c>
    </row>
    <row r="21" spans="1:9" x14ac:dyDescent="0.25">
      <c r="A21" s="4429" t="s">
        <v>36</v>
      </c>
      <c r="B21" s="4430" t="s">
        <v>37</v>
      </c>
      <c r="C21" s="4430">
        <v>2.62</v>
      </c>
      <c r="D21" s="4442"/>
      <c r="E21" s="4443">
        <v>22619.488499999999</v>
      </c>
      <c r="F21" s="4442">
        <v>20263.1345</v>
      </c>
      <c r="G21" s="4444">
        <v>22619.488499999999</v>
      </c>
      <c r="H21" s="4442"/>
      <c r="I21" s="4442"/>
    </row>
    <row r="22" spans="1:9" x14ac:dyDescent="0.25">
      <c r="A22" s="4445" t="s">
        <v>38</v>
      </c>
      <c r="B22" s="4428" t="s">
        <v>39</v>
      </c>
      <c r="C22" s="4428">
        <v>1.33</v>
      </c>
      <c r="D22" s="4446"/>
      <c r="E22" s="4447">
        <v>10986.608700000001</v>
      </c>
      <c r="F22" s="4448">
        <v>9842.0938999999998</v>
      </c>
      <c r="G22" s="4449">
        <v>10986.608700000001</v>
      </c>
      <c r="H22" s="4446"/>
      <c r="I22" s="4446"/>
    </row>
    <row r="23" spans="1:9" x14ac:dyDescent="0.25">
      <c r="A23" s="4445" t="s">
        <v>40</v>
      </c>
      <c r="B23" s="4428" t="s">
        <v>41</v>
      </c>
      <c r="C23" s="4428">
        <v>1.22</v>
      </c>
      <c r="D23" s="4448"/>
      <c r="E23" s="4447">
        <v>10340.337600000001</v>
      </c>
      <c r="F23" s="4448">
        <v>9263.1471999999994</v>
      </c>
      <c r="G23" s="4450">
        <v>10340.337600000001</v>
      </c>
      <c r="H23" s="4451"/>
      <c r="I23" s="4448"/>
    </row>
    <row r="24" spans="1:9" x14ac:dyDescent="0.25">
      <c r="A24" s="4445" t="s">
        <v>42</v>
      </c>
      <c r="B24" s="4428" t="s">
        <v>43</v>
      </c>
      <c r="C24" s="4428">
        <v>2.93</v>
      </c>
      <c r="D24" s="4451"/>
      <c r="E24" s="4447">
        <v>20680.675200000001</v>
      </c>
      <c r="F24" s="4448">
        <v>18526.294399999999</v>
      </c>
      <c r="G24" s="4448">
        <v>20680.675200000001</v>
      </c>
      <c r="H24" s="4446"/>
      <c r="I24" s="4451"/>
    </row>
    <row r="25" spans="1:9" x14ac:dyDescent="0.25">
      <c r="A25" s="4452" t="s">
        <v>46</v>
      </c>
      <c r="B25" s="4452" t="s">
        <v>47</v>
      </c>
      <c r="C25" s="4452">
        <v>2.98</v>
      </c>
      <c r="D25" s="4453">
        <v>-7722.83</v>
      </c>
      <c r="E25" s="4454">
        <v>25851</v>
      </c>
      <c r="F25" s="4452">
        <v>24835.25</v>
      </c>
      <c r="G25" s="4455">
        <v>0</v>
      </c>
      <c r="H25" s="4453">
        <v>17112.419999999998</v>
      </c>
      <c r="I25" s="4453"/>
    </row>
    <row r="26" spans="1:9" x14ac:dyDescent="0.25">
      <c r="A26" s="4435" t="s">
        <v>48</v>
      </c>
      <c r="B26" s="4435" t="s">
        <v>217</v>
      </c>
      <c r="C26" s="4435"/>
      <c r="D26" s="4437"/>
      <c r="E26" s="4436"/>
      <c r="F26" s="4437"/>
      <c r="G26" s="4456"/>
      <c r="H26" s="4437"/>
      <c r="I26" s="4437"/>
    </row>
    <row r="27" spans="1:9" x14ac:dyDescent="0.25">
      <c r="A27" s="4439"/>
      <c r="B27" s="4439" t="s">
        <v>218</v>
      </c>
      <c r="C27" s="4439">
        <v>1.65</v>
      </c>
      <c r="D27" s="4440">
        <v>29755.06</v>
      </c>
      <c r="E27" s="4441">
        <v>13945.35</v>
      </c>
      <c r="F27" s="4439">
        <v>14207.83</v>
      </c>
      <c r="G27" s="4439">
        <v>8435.1200000000008</v>
      </c>
      <c r="H27" s="4440">
        <v>35527.769999999997</v>
      </c>
      <c r="I27" s="4440"/>
    </row>
    <row r="28" spans="1:9" x14ac:dyDescent="0.25">
      <c r="A28" s="4439"/>
      <c r="B28" s="4432" t="s">
        <v>50</v>
      </c>
      <c r="C28" s="4441"/>
      <c r="D28" s="4453"/>
      <c r="E28" s="4454"/>
      <c r="F28" s="4452">
        <v>0</v>
      </c>
      <c r="G28" s="4455"/>
      <c r="H28" s="4453"/>
      <c r="I28" s="4453"/>
    </row>
    <row r="29" spans="1:9" x14ac:dyDescent="0.25">
      <c r="A29" s="4452" t="s">
        <v>52</v>
      </c>
      <c r="B29" s="4452" t="s">
        <v>140</v>
      </c>
      <c r="C29" s="4458"/>
      <c r="D29" s="4437"/>
      <c r="E29" s="4427"/>
      <c r="F29" s="4459"/>
      <c r="G29" s="4434"/>
      <c r="H29" s="4437"/>
      <c r="I29" s="4437"/>
    </row>
    <row r="30" spans="1:9" x14ac:dyDescent="0.25">
      <c r="A30" s="4452"/>
      <c r="B30" s="4439" t="s">
        <v>200</v>
      </c>
      <c r="C30" s="4441">
        <v>0</v>
      </c>
      <c r="D30" s="4453">
        <v>20.46</v>
      </c>
      <c r="E30" s="4433">
        <v>0</v>
      </c>
      <c r="F30" s="4432">
        <v>345.87</v>
      </c>
      <c r="G30" s="4460">
        <v>0</v>
      </c>
      <c r="H30" s="4453">
        <v>366.33</v>
      </c>
      <c r="I30" s="4451"/>
    </row>
    <row r="31" spans="1:9" x14ac:dyDescent="0.25">
      <c r="A31" s="4432"/>
      <c r="B31" s="4432" t="s">
        <v>50</v>
      </c>
      <c r="C31" s="4433"/>
      <c r="D31" s="4451"/>
      <c r="E31" s="4431">
        <v>0</v>
      </c>
      <c r="F31" s="4432">
        <v>345.87</v>
      </c>
      <c r="G31" s="4431" t="s">
        <v>69</v>
      </c>
      <c r="H31" s="4451"/>
      <c r="I31" s="4451"/>
    </row>
    <row r="32" spans="1:9" x14ac:dyDescent="0.25">
      <c r="A32" s="4462"/>
      <c r="B32" s="4427"/>
      <c r="C32" s="4427"/>
      <c r="D32" s="4449"/>
      <c r="E32" s="4462"/>
      <c r="F32" s="4462"/>
      <c r="G32" s="4462"/>
      <c r="H32" s="4449"/>
      <c r="I32" s="4449"/>
    </row>
    <row r="33" spans="1:9" x14ac:dyDescent="0.25">
      <c r="A33" s="4424" t="s">
        <v>56</v>
      </c>
      <c r="B33" s="4425"/>
      <c r="C33" s="4425"/>
      <c r="D33" s="4423"/>
      <c r="E33" s="4425"/>
      <c r="F33" s="4425"/>
      <c r="G33" s="4425"/>
      <c r="H33" s="4425"/>
      <c r="I33" s="4425"/>
    </row>
    <row r="34" spans="1:9" x14ac:dyDescent="0.25">
      <c r="A34" s="4424"/>
      <c r="B34" s="4425"/>
      <c r="C34" s="4425"/>
      <c r="D34" s="4423"/>
      <c r="E34" s="4425"/>
      <c r="F34" s="4425"/>
      <c r="G34" s="4425"/>
      <c r="H34" s="4425"/>
      <c r="I34" s="4425"/>
    </row>
    <row r="35" spans="1:9" x14ac:dyDescent="0.25">
      <c r="A35" s="4428" t="s">
        <v>57</v>
      </c>
      <c r="B35" s="4461" t="s">
        <v>58</v>
      </c>
      <c r="C35" s="4428" t="s">
        <v>59</v>
      </c>
      <c r="D35" s="4428" t="s">
        <v>60</v>
      </c>
      <c r="E35" s="4428" t="s">
        <v>478</v>
      </c>
      <c r="F35" s="4463" t="s">
        <v>59</v>
      </c>
      <c r="G35" s="4428"/>
      <c r="H35" s="4461" t="s">
        <v>184</v>
      </c>
      <c r="I35" s="4463"/>
    </row>
    <row r="36" spans="1:9" x14ac:dyDescent="0.25">
      <c r="A36" s="4429"/>
      <c r="B36" s="4462"/>
      <c r="C36" s="4430" t="s">
        <v>64</v>
      </c>
      <c r="D36" s="4430" t="s">
        <v>23</v>
      </c>
      <c r="E36" s="4430" t="s">
        <v>314</v>
      </c>
      <c r="F36" s="4464" t="s">
        <v>30</v>
      </c>
      <c r="G36" s="4429"/>
      <c r="H36" s="4465"/>
      <c r="I36" s="4466"/>
    </row>
    <row r="37" spans="1:9" x14ac:dyDescent="0.25">
      <c r="A37" s="4430"/>
      <c r="B37" s="4465" t="s">
        <v>66</v>
      </c>
      <c r="C37" s="4430">
        <v>2538</v>
      </c>
      <c r="D37" s="4430">
        <v>3600</v>
      </c>
      <c r="E37" s="4444">
        <v>540</v>
      </c>
      <c r="F37" s="4431">
        <v>5598</v>
      </c>
      <c r="G37" s="4467"/>
      <c r="H37" s="4465">
        <v>5598</v>
      </c>
      <c r="I37" s="4466"/>
    </row>
    <row r="38" spans="1:9" x14ac:dyDescent="0.25">
      <c r="A38" s="4427" t="s">
        <v>67</v>
      </c>
      <c r="B38" s="4425"/>
      <c r="C38" s="4425"/>
      <c r="D38" s="4423"/>
      <c r="E38" s="4425"/>
      <c r="F38" s="4425"/>
      <c r="G38" s="4425"/>
      <c r="H38" s="4425"/>
      <c r="I38" s="4425"/>
    </row>
    <row r="39" spans="1:9" x14ac:dyDescent="0.25">
      <c r="A39" s="4424" t="s">
        <v>68</v>
      </c>
      <c r="B39" s="4425"/>
      <c r="C39" s="4425"/>
      <c r="D39" s="4425"/>
      <c r="E39" s="4425"/>
      <c r="F39" s="4425"/>
      <c r="G39" s="4425"/>
      <c r="H39" s="4425"/>
      <c r="I39" s="4425"/>
    </row>
    <row r="40" spans="1:9" x14ac:dyDescent="0.25">
      <c r="A40" s="4428" t="s">
        <v>69</v>
      </c>
      <c r="B40" s="4434" t="s">
        <v>70</v>
      </c>
      <c r="C40" s="4428" t="s">
        <v>71</v>
      </c>
      <c r="D40" s="4461" t="s">
        <v>72</v>
      </c>
      <c r="E40" s="4428" t="s">
        <v>73</v>
      </c>
      <c r="F40" s="4461" t="s">
        <v>74</v>
      </c>
      <c r="G40" s="4428" t="s">
        <v>75</v>
      </c>
      <c r="H40" s="4461" t="s">
        <v>76</v>
      </c>
      <c r="I40" s="4428" t="s">
        <v>19</v>
      </c>
    </row>
    <row r="41" spans="1:9" x14ac:dyDescent="0.25">
      <c r="A41" s="4429"/>
      <c r="B41" s="4457" t="s">
        <v>77</v>
      </c>
      <c r="C41" s="4429" t="s">
        <v>78</v>
      </c>
      <c r="D41" s="4462" t="s">
        <v>79</v>
      </c>
      <c r="E41" s="4429" t="s">
        <v>80</v>
      </c>
      <c r="F41" s="4462" t="s">
        <v>81</v>
      </c>
      <c r="G41" s="4429" t="s">
        <v>82</v>
      </c>
      <c r="H41" s="4462" t="s">
        <v>83</v>
      </c>
      <c r="I41" s="4429" t="s">
        <v>84</v>
      </c>
    </row>
    <row r="42" spans="1:9" x14ac:dyDescent="0.25">
      <c r="A42" s="4429"/>
      <c r="B42" s="4468"/>
      <c r="C42" s="4429"/>
      <c r="D42" s="4462"/>
      <c r="E42" s="4429"/>
      <c r="F42" s="4462" t="s">
        <v>85</v>
      </c>
      <c r="G42" s="4429" t="s">
        <v>86</v>
      </c>
      <c r="H42" s="4462"/>
      <c r="I42" s="4429" t="s">
        <v>30</v>
      </c>
    </row>
    <row r="43" spans="1:9" x14ac:dyDescent="0.25">
      <c r="A43" s="4428">
        <v>1</v>
      </c>
      <c r="B43" s="4428" t="s">
        <v>201</v>
      </c>
      <c r="C43" s="4456">
        <v>0</v>
      </c>
      <c r="D43" s="4428">
        <v>-1776.24</v>
      </c>
      <c r="E43" s="4428">
        <v>0</v>
      </c>
      <c r="F43" s="4469">
        <v>302.02999999999997</v>
      </c>
      <c r="G43" s="4428">
        <v>0</v>
      </c>
      <c r="H43" s="4461">
        <v>-1474.21</v>
      </c>
      <c r="I43" s="4428">
        <v>-1474.21</v>
      </c>
    </row>
    <row r="44" spans="1:9" x14ac:dyDescent="0.25">
      <c r="A44" s="4429"/>
      <c r="B44" s="4429" t="s">
        <v>202</v>
      </c>
      <c r="C44" s="4427"/>
      <c r="D44" s="4429"/>
      <c r="E44" s="4429"/>
      <c r="F44" s="4468"/>
      <c r="G44" s="4429"/>
      <c r="H44" s="4462"/>
      <c r="I44" s="4429"/>
    </row>
    <row r="45" spans="1:9" x14ac:dyDescent="0.25">
      <c r="A45" s="4430"/>
      <c r="B45" s="4430" t="s">
        <v>203</v>
      </c>
      <c r="C45" s="4441"/>
      <c r="D45" s="4430"/>
      <c r="E45" s="4430"/>
      <c r="F45" s="4444"/>
      <c r="G45" s="4430"/>
      <c r="H45" s="4465"/>
      <c r="I45" s="4430"/>
    </row>
    <row r="46" spans="1:9" x14ac:dyDescent="0.25">
      <c r="A46" s="4432">
        <v>2</v>
      </c>
      <c r="B46" s="4432" t="s">
        <v>88</v>
      </c>
      <c r="C46" s="4455">
        <v>25.1</v>
      </c>
      <c r="D46" s="4428">
        <v>-98538.240000000005</v>
      </c>
      <c r="E46" s="4470">
        <v>115369.35</v>
      </c>
      <c r="F46" s="4432">
        <v>108492.83</v>
      </c>
      <c r="G46" s="4462">
        <v>115369.35</v>
      </c>
      <c r="H46" s="4429">
        <v>-105414.76000000001</v>
      </c>
      <c r="I46" s="4464">
        <v>-105414.76000000001</v>
      </c>
    </row>
    <row r="47" spans="1:9" x14ac:dyDescent="0.25">
      <c r="A47" s="4432">
        <v>3</v>
      </c>
      <c r="B47" s="4432" t="s">
        <v>91</v>
      </c>
      <c r="C47" s="4454">
        <v>49.228999999999999</v>
      </c>
      <c r="D47" s="4432">
        <v>-139084.15</v>
      </c>
      <c r="E47" s="4433">
        <v>139010.92000000001</v>
      </c>
      <c r="F47" s="4432">
        <v>175027.58</v>
      </c>
      <c r="G47" s="4431">
        <v>139010.92000000001</v>
      </c>
      <c r="H47" s="4432">
        <v>-103067.49000000002</v>
      </c>
      <c r="I47" s="4467">
        <v>-103067.49000000002</v>
      </c>
    </row>
    <row r="48" spans="1:9" x14ac:dyDescent="0.25">
      <c r="A48" s="4424" t="s">
        <v>92</v>
      </c>
      <c r="B48" s="4425"/>
      <c r="C48" s="4425"/>
      <c r="D48" s="4425"/>
      <c r="E48" s="4425"/>
      <c r="F48" s="4425"/>
      <c r="G48" s="4425"/>
      <c r="H48" s="4425"/>
      <c r="I48" s="4425"/>
    </row>
    <row r="49" spans="1:9" x14ac:dyDescent="0.25">
      <c r="A49" s="4427" t="s">
        <v>93</v>
      </c>
      <c r="B49" s="4425"/>
      <c r="C49" s="4425"/>
      <c r="D49" s="4425"/>
      <c r="E49" s="4425"/>
      <c r="F49" s="4425"/>
      <c r="G49" s="4425"/>
      <c r="H49" s="4425"/>
      <c r="I49" s="4425"/>
    </row>
    <row r="50" spans="1:9" x14ac:dyDescent="0.25">
      <c r="A50" s="4469" t="s">
        <v>12</v>
      </c>
      <c r="B50" s="4428" t="s">
        <v>94</v>
      </c>
      <c r="C50" s="4461" t="s">
        <v>95</v>
      </c>
      <c r="D50" s="4461"/>
      <c r="E50" s="4461"/>
      <c r="F50" s="4469" t="s">
        <v>530</v>
      </c>
      <c r="G50" s="4461"/>
      <c r="H50" s="4463"/>
      <c r="I50" s="4428" t="s">
        <v>97</v>
      </c>
    </row>
    <row r="51" spans="1:9" x14ac:dyDescent="0.25">
      <c r="A51" s="4468" t="s">
        <v>98</v>
      </c>
      <c r="B51" s="4429" t="s">
        <v>99</v>
      </c>
      <c r="C51" s="4462"/>
      <c r="D51" s="4462"/>
      <c r="E51" s="4462"/>
      <c r="F51" s="4468" t="s">
        <v>1128</v>
      </c>
      <c r="G51" s="4462"/>
      <c r="H51" s="4464"/>
      <c r="I51" s="4429" t="s">
        <v>101</v>
      </c>
    </row>
    <row r="52" spans="1:9" x14ac:dyDescent="0.25">
      <c r="A52" s="4468"/>
      <c r="B52" s="4429"/>
      <c r="C52" s="4462"/>
      <c r="D52" s="4462"/>
      <c r="E52" s="4462"/>
      <c r="F52" s="4468" t="s">
        <v>1113</v>
      </c>
      <c r="G52" s="4462"/>
      <c r="H52" s="4464"/>
      <c r="I52" s="4429"/>
    </row>
    <row r="53" spans="1:9" x14ac:dyDescent="0.25">
      <c r="A53" s="4468"/>
      <c r="B53" s="4430"/>
      <c r="C53" s="4462"/>
      <c r="D53" s="4462"/>
      <c r="E53" s="4462"/>
      <c r="F53" s="4468" t="s">
        <v>544</v>
      </c>
      <c r="G53" s="4462"/>
      <c r="H53" s="4464"/>
      <c r="I53" s="4429"/>
    </row>
    <row r="54" spans="1:9" x14ac:dyDescent="0.25">
      <c r="A54" s="4471" t="s">
        <v>103</v>
      </c>
      <c r="B54" s="4457"/>
      <c r="C54" s="4434" t="s">
        <v>104</v>
      </c>
      <c r="D54" s="4456"/>
      <c r="E54" s="4456"/>
      <c r="F54" s="4469"/>
      <c r="G54" s="4461"/>
      <c r="H54" s="4463"/>
      <c r="I54" s="4428"/>
    </row>
    <row r="55" spans="1:9" x14ac:dyDescent="0.25">
      <c r="A55" s="4472"/>
      <c r="B55" s="4468"/>
      <c r="C55" s="4468" t="s">
        <v>55</v>
      </c>
      <c r="D55" s="4462"/>
      <c r="E55" s="4462"/>
      <c r="F55" s="4468" t="s">
        <v>69</v>
      </c>
      <c r="G55" s="4449" t="s">
        <v>69</v>
      </c>
      <c r="H55" s="4464" t="s">
        <v>69</v>
      </c>
      <c r="I55" s="4429" t="s">
        <v>69</v>
      </c>
    </row>
    <row r="56" spans="1:9" x14ac:dyDescent="0.25">
      <c r="A56" s="4472" t="s">
        <v>105</v>
      </c>
      <c r="B56" s="4473" t="s">
        <v>442</v>
      </c>
      <c r="C56" s="4468" t="s">
        <v>1129</v>
      </c>
      <c r="D56" s="4462"/>
      <c r="E56" s="4462"/>
      <c r="F56" s="4468"/>
      <c r="G56" s="4449">
        <v>4.4284703211591108</v>
      </c>
      <c r="H56" s="4464"/>
      <c r="I56" s="4429">
        <v>3316.26</v>
      </c>
    </row>
    <row r="57" spans="1:9" x14ac:dyDescent="0.25">
      <c r="A57" s="4472" t="s">
        <v>38</v>
      </c>
      <c r="B57" s="4474">
        <v>42657</v>
      </c>
      <c r="C57" s="4468" t="s">
        <v>1130</v>
      </c>
      <c r="D57" s="4425"/>
      <c r="E57" s="4425"/>
      <c r="F57" s="4475"/>
      <c r="G57" s="4449">
        <v>4.8388435468252871</v>
      </c>
      <c r="H57" s="4464"/>
      <c r="I57" s="4429">
        <v>3498</v>
      </c>
    </row>
    <row r="58" spans="1:9" x14ac:dyDescent="0.25">
      <c r="A58" s="4472" t="s">
        <v>40</v>
      </c>
      <c r="B58" s="4474">
        <v>42674</v>
      </c>
      <c r="C58" s="4468" t="s">
        <v>1101</v>
      </c>
      <c r="D58" s="4425"/>
      <c r="E58" s="4425"/>
      <c r="F58" s="4475"/>
      <c r="G58" s="4449">
        <v>2.2421635080924056</v>
      </c>
      <c r="H58" s="4464"/>
      <c r="I58" s="4429">
        <v>1620.86</v>
      </c>
    </row>
    <row r="59" spans="1:9" x14ac:dyDescent="0.25">
      <c r="A59" s="4472" t="s">
        <v>42</v>
      </c>
      <c r="B59" s="4474"/>
      <c r="C59" s="4475"/>
      <c r="D59" s="4423"/>
      <c r="E59" s="4423"/>
      <c r="F59" s="4475"/>
      <c r="G59" s="4449"/>
      <c r="H59" s="4464"/>
      <c r="I59" s="4429"/>
    </row>
    <row r="60" spans="1:9" x14ac:dyDescent="0.25">
      <c r="A60" s="4472"/>
      <c r="B60" s="4468"/>
      <c r="C60" s="4438" t="s">
        <v>111</v>
      </c>
      <c r="D60" s="4427"/>
      <c r="E60" s="4427"/>
      <c r="F60" s="4438"/>
      <c r="G60" s="4476">
        <v>11.509477376076804</v>
      </c>
      <c r="H60" s="4477"/>
      <c r="I60" s="4459">
        <v>8435.1200000000008</v>
      </c>
    </row>
    <row r="61" spans="1:9" x14ac:dyDescent="0.25">
      <c r="A61" s="4428"/>
      <c r="B61" s="4428"/>
      <c r="C61" s="4434"/>
      <c r="D61" s="4456"/>
      <c r="E61" s="4478"/>
      <c r="F61" s="4434"/>
      <c r="G61" s="4456"/>
      <c r="H61" s="4478"/>
      <c r="I61" s="4435"/>
    </row>
    <row r="62" spans="1:9" x14ac:dyDescent="0.25">
      <c r="A62" s="4428" t="s">
        <v>46</v>
      </c>
      <c r="B62" s="4435" t="s">
        <v>112</v>
      </c>
      <c r="C62" s="4434" t="s">
        <v>113</v>
      </c>
      <c r="D62" s="4461"/>
      <c r="E62" s="4463"/>
      <c r="F62" s="4469" t="s">
        <v>114</v>
      </c>
      <c r="G62" s="4461"/>
      <c r="H62" s="4463"/>
      <c r="I62" s="4428"/>
    </row>
    <row r="63" spans="1:9" x14ac:dyDescent="0.25">
      <c r="A63" s="4472" t="s">
        <v>167</v>
      </c>
      <c r="B63" s="4429"/>
      <c r="C63" s="4468"/>
      <c r="D63" s="4462"/>
      <c r="E63" s="4464"/>
      <c r="F63" s="4468"/>
      <c r="G63" s="4449"/>
      <c r="H63" s="4464"/>
      <c r="I63" s="4429"/>
    </row>
    <row r="64" spans="1:9" x14ac:dyDescent="0.25">
      <c r="A64" s="4479"/>
      <c r="B64" s="4430" t="s">
        <v>112</v>
      </c>
      <c r="C64" s="4438" t="s">
        <v>111</v>
      </c>
      <c r="D64" s="4441"/>
      <c r="E64" s="4477"/>
      <c r="F64" s="4438" t="s">
        <v>69</v>
      </c>
      <c r="G64" s="4476">
        <v>0</v>
      </c>
      <c r="H64" s="4477"/>
      <c r="I64" s="4439">
        <v>0</v>
      </c>
    </row>
    <row r="65" spans="1:9" x14ac:dyDescent="0.25">
      <c r="A65" s="4425"/>
      <c r="B65" s="4425"/>
      <c r="C65" s="4425"/>
      <c r="D65" s="4425"/>
      <c r="E65" s="4425"/>
      <c r="F65" s="4425"/>
      <c r="G65" s="4425"/>
      <c r="H65" s="4425"/>
      <c r="I65" s="4425"/>
    </row>
    <row r="66" spans="1:9" x14ac:dyDescent="0.25">
      <c r="A66" s="4425" t="s">
        <v>115</v>
      </c>
      <c r="B66" s="4425"/>
      <c r="C66" s="4425" t="s">
        <v>69</v>
      </c>
      <c r="D66" s="4425" t="s">
        <v>1131</v>
      </c>
      <c r="E66" s="4425"/>
      <c r="F66" s="4425"/>
      <c r="G66" s="4425"/>
      <c r="H66" s="4425"/>
      <c r="I66" s="4425"/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workbookViewId="0">
      <selection activeCell="O29" sqref="O29"/>
    </sheetView>
  </sheetViews>
  <sheetFormatPr defaultRowHeight="15" x14ac:dyDescent="0.25"/>
  <cols>
    <col min="2" max="2" width="32.28515625" bestFit="1" customWidth="1"/>
    <col min="9" max="9" width="15" bestFit="1" customWidth="1"/>
  </cols>
  <sheetData>
    <row r="1" spans="1:9" x14ac:dyDescent="0.25">
      <c r="A1" s="4481" t="s">
        <v>0</v>
      </c>
      <c r="B1" s="4482"/>
      <c r="C1" s="4482"/>
      <c r="D1" s="4482"/>
      <c r="E1" s="4482"/>
      <c r="F1" s="4482"/>
      <c r="G1" s="4482"/>
      <c r="H1" s="4482"/>
      <c r="I1" s="4482"/>
    </row>
    <row r="2" spans="1:9" x14ac:dyDescent="0.25">
      <c r="A2" s="4481" t="s">
        <v>1</v>
      </c>
      <c r="B2" s="4482"/>
      <c r="C2" s="4482"/>
      <c r="D2" s="4482"/>
      <c r="E2" s="4482"/>
      <c r="F2" s="4482"/>
      <c r="G2" s="4482"/>
      <c r="H2" s="4482"/>
      <c r="I2" s="4483"/>
    </row>
    <row r="3" spans="1:9" x14ac:dyDescent="0.25">
      <c r="A3" s="4481" t="s">
        <v>2</v>
      </c>
      <c r="B3" s="4482"/>
      <c r="C3" s="4482"/>
      <c r="D3" s="4482"/>
      <c r="E3" s="4482"/>
      <c r="F3" s="4482"/>
      <c r="G3" s="4482"/>
      <c r="H3" s="4482"/>
      <c r="I3" s="4482"/>
    </row>
    <row r="4" spans="1:9" x14ac:dyDescent="0.25">
      <c r="A4" s="4481" t="s">
        <v>120</v>
      </c>
      <c r="B4" s="4482"/>
      <c r="C4" s="4482"/>
      <c r="D4" s="4482"/>
      <c r="E4" s="4482"/>
      <c r="F4" s="4482"/>
      <c r="G4" s="4482"/>
      <c r="H4" s="4482"/>
      <c r="I4" s="4482"/>
    </row>
    <row r="5" spans="1:9" x14ac:dyDescent="0.25">
      <c r="A5" s="4481" t="s">
        <v>4</v>
      </c>
      <c r="B5" s="4481"/>
      <c r="C5" s="4482"/>
      <c r="D5" s="4482"/>
      <c r="E5" s="4482"/>
      <c r="F5" s="4482"/>
      <c r="G5" s="4482"/>
      <c r="H5" s="4482"/>
      <c r="I5" s="4482"/>
    </row>
    <row r="6" spans="1:9" x14ac:dyDescent="0.25">
      <c r="A6" s="4481" t="s">
        <v>1132</v>
      </c>
      <c r="B6" s="4482"/>
      <c r="C6" s="4482"/>
      <c r="D6" s="4481"/>
      <c r="E6" s="4482"/>
      <c r="F6" s="4482"/>
      <c r="G6" s="4482"/>
      <c r="H6" s="4482"/>
      <c r="I6" s="4482"/>
    </row>
    <row r="7" spans="1:9" x14ac:dyDescent="0.25">
      <c r="A7" s="4482" t="s">
        <v>1133</v>
      </c>
      <c r="B7" s="4482"/>
      <c r="C7" s="4482"/>
      <c r="D7" s="4481"/>
      <c r="E7" s="4482"/>
      <c r="F7" s="4482"/>
      <c r="G7" s="4482"/>
      <c r="H7" s="4482"/>
      <c r="I7" s="4482"/>
    </row>
    <row r="8" spans="1:9" x14ac:dyDescent="0.25">
      <c r="A8" s="4482" t="s">
        <v>1134</v>
      </c>
      <c r="B8" s="4482"/>
      <c r="C8" s="4482"/>
      <c r="D8" s="4482"/>
      <c r="E8" s="4482"/>
      <c r="F8" s="4482"/>
      <c r="G8" s="4482"/>
      <c r="H8" s="4482"/>
      <c r="I8" s="4482"/>
    </row>
    <row r="9" spans="1:9" x14ac:dyDescent="0.25">
      <c r="A9" s="4482" t="s">
        <v>1135</v>
      </c>
      <c r="B9" s="4482"/>
      <c r="C9" s="4482"/>
      <c r="D9" s="4482"/>
      <c r="E9" s="4482"/>
      <c r="F9" s="4482"/>
      <c r="G9" s="4482"/>
      <c r="H9" s="4482"/>
      <c r="I9" s="4482"/>
    </row>
    <row r="10" spans="1:9" x14ac:dyDescent="0.25">
      <c r="A10" s="4481" t="s">
        <v>9</v>
      </c>
      <c r="B10" s="4482"/>
      <c r="C10" s="4482"/>
      <c r="D10" s="4482"/>
      <c r="E10" s="4482"/>
      <c r="F10" s="4482"/>
      <c r="G10" s="4482"/>
      <c r="H10" s="4482"/>
      <c r="I10" s="4482"/>
    </row>
    <row r="11" spans="1:9" x14ac:dyDescent="0.25">
      <c r="A11" s="4481" t="s">
        <v>10</v>
      </c>
      <c r="B11" s="4482"/>
      <c r="C11" s="4482"/>
      <c r="D11" s="4482"/>
      <c r="E11" s="4482"/>
      <c r="F11" s="4482"/>
      <c r="G11" s="4482"/>
      <c r="H11" s="4482"/>
      <c r="I11" s="4482"/>
    </row>
    <row r="12" spans="1:9" x14ac:dyDescent="0.25">
      <c r="A12" s="4484" t="s">
        <v>11</v>
      </c>
      <c r="B12" s="4482"/>
      <c r="C12" s="4482"/>
      <c r="D12" s="4482"/>
      <c r="E12" s="4482"/>
      <c r="F12" s="4482"/>
      <c r="G12" s="4482"/>
      <c r="H12" s="4482"/>
      <c r="I12" s="4482"/>
    </row>
    <row r="13" spans="1:9" x14ac:dyDescent="0.25">
      <c r="A13" s="4485" t="s">
        <v>12</v>
      </c>
      <c r="B13" s="4485" t="s">
        <v>13</v>
      </c>
      <c r="C13" s="4485" t="s">
        <v>14</v>
      </c>
      <c r="D13" s="4485" t="s">
        <v>15</v>
      </c>
      <c r="E13" s="4485" t="s">
        <v>16</v>
      </c>
      <c r="F13" s="4485" t="s">
        <v>17</v>
      </c>
      <c r="G13" s="4485" t="s">
        <v>18</v>
      </c>
      <c r="H13" s="4485" t="s">
        <v>15</v>
      </c>
      <c r="I13" s="4485" t="s">
        <v>19</v>
      </c>
    </row>
    <row r="14" spans="1:9" x14ac:dyDescent="0.25">
      <c r="A14" s="4486" t="s">
        <v>20</v>
      </c>
      <c r="B14" s="4486"/>
      <c r="C14" s="4486" t="s">
        <v>215</v>
      </c>
      <c r="D14" s="4486" t="s">
        <v>22</v>
      </c>
      <c r="E14" s="4486" t="s">
        <v>23</v>
      </c>
      <c r="F14" s="4486" t="s">
        <v>23</v>
      </c>
      <c r="G14" s="4486" t="s">
        <v>24</v>
      </c>
      <c r="H14" s="4486" t="s">
        <v>25</v>
      </c>
      <c r="I14" s="4486" t="s">
        <v>522</v>
      </c>
    </row>
    <row r="15" spans="1:9" x14ac:dyDescent="0.25">
      <c r="A15" s="4486"/>
      <c r="B15" s="4486"/>
      <c r="C15" s="4486" t="s">
        <v>27</v>
      </c>
      <c r="D15" s="4486" t="s">
        <v>28</v>
      </c>
      <c r="E15" s="4486"/>
      <c r="F15" s="4486"/>
      <c r="G15" s="4486" t="s">
        <v>29</v>
      </c>
      <c r="H15" s="4486" t="s">
        <v>30</v>
      </c>
      <c r="I15" s="4486" t="s">
        <v>523</v>
      </c>
    </row>
    <row r="16" spans="1:9" x14ac:dyDescent="0.25">
      <c r="A16" s="4486"/>
      <c r="B16" s="4486"/>
      <c r="C16" s="4486" t="s">
        <v>258</v>
      </c>
      <c r="D16" s="4486" t="s">
        <v>33</v>
      </c>
      <c r="E16" s="4486" t="s">
        <v>33</v>
      </c>
      <c r="F16" s="4486" t="s">
        <v>33</v>
      </c>
      <c r="G16" s="4486" t="s">
        <v>33</v>
      </c>
      <c r="H16" s="4486" t="s">
        <v>33</v>
      </c>
      <c r="I16" s="4486" t="s">
        <v>1136</v>
      </c>
    </row>
    <row r="17" spans="1:9" x14ac:dyDescent="0.25">
      <c r="A17" s="4486"/>
      <c r="B17" s="4486"/>
      <c r="C17" s="4487" t="s">
        <v>1046</v>
      </c>
      <c r="D17" s="4486"/>
      <c r="E17" s="4486"/>
      <c r="F17" s="4486"/>
      <c r="G17" s="4486"/>
      <c r="H17" s="4486"/>
      <c r="I17" s="4486" t="s">
        <v>1137</v>
      </c>
    </row>
    <row r="18" spans="1:9" x14ac:dyDescent="0.25">
      <c r="A18" s="4488">
        <v>1</v>
      </c>
      <c r="B18" s="4489">
        <v>2</v>
      </c>
      <c r="C18" s="4490">
        <v>3</v>
      </c>
      <c r="D18" s="4489">
        <v>4</v>
      </c>
      <c r="E18" s="4490">
        <v>5</v>
      </c>
      <c r="F18" s="4489">
        <v>6</v>
      </c>
      <c r="G18" s="4491">
        <v>7</v>
      </c>
      <c r="H18" s="4485">
        <v>8</v>
      </c>
      <c r="I18" s="4489">
        <v>9</v>
      </c>
    </row>
    <row r="19" spans="1:9" x14ac:dyDescent="0.25">
      <c r="A19" s="4492">
        <v>1</v>
      </c>
      <c r="B19" s="4493" t="s">
        <v>176</v>
      </c>
      <c r="C19" s="4494" t="s">
        <v>69</v>
      </c>
      <c r="D19" s="4493"/>
      <c r="E19" s="4495" t="s">
        <v>69</v>
      </c>
      <c r="F19" s="4492" t="s">
        <v>69</v>
      </c>
      <c r="G19" s="4493"/>
      <c r="H19" s="4496" t="s">
        <v>69</v>
      </c>
      <c r="I19" s="4497" t="s">
        <v>69</v>
      </c>
    </row>
    <row r="20" spans="1:9" x14ac:dyDescent="0.25">
      <c r="A20" s="4498"/>
      <c r="B20" s="4499" t="s">
        <v>177</v>
      </c>
      <c r="C20" s="4500">
        <v>7.56</v>
      </c>
      <c r="D20" s="4501">
        <v>-21584.44</v>
      </c>
      <c r="E20" s="4500">
        <v>61535.16</v>
      </c>
      <c r="F20" s="4498">
        <v>62737.56</v>
      </c>
      <c r="G20" s="4499">
        <v>61535.16</v>
      </c>
      <c r="H20" s="4502">
        <v>-20382.040000000008</v>
      </c>
      <c r="I20" s="4501">
        <v>-20382.040000000008</v>
      </c>
    </row>
    <row r="21" spans="1:9" x14ac:dyDescent="0.25">
      <c r="A21" s="4486" t="s">
        <v>36</v>
      </c>
      <c r="B21" s="4487" t="s">
        <v>37</v>
      </c>
      <c r="C21" s="4503">
        <v>2.62</v>
      </c>
      <c r="D21" s="4504"/>
      <c r="E21" s="4505">
        <v>21537.306</v>
      </c>
      <c r="F21" s="4504">
        <v>21958.146000000001</v>
      </c>
      <c r="G21" s="4506">
        <v>21537.306</v>
      </c>
      <c r="H21" s="4504"/>
      <c r="I21" s="4504"/>
    </row>
    <row r="22" spans="1:9" x14ac:dyDescent="0.25">
      <c r="A22" s="4507" t="s">
        <v>38</v>
      </c>
      <c r="B22" s="4485" t="s">
        <v>1138</v>
      </c>
      <c r="C22" s="4491">
        <v>1.33</v>
      </c>
      <c r="D22" s="4508"/>
      <c r="E22" s="4509">
        <v>10460.977200000001</v>
      </c>
      <c r="F22" s="4510">
        <v>10665.385200000001</v>
      </c>
      <c r="G22" s="4511">
        <v>10460.977200000001</v>
      </c>
      <c r="H22" s="4508"/>
      <c r="I22" s="4508"/>
    </row>
    <row r="23" spans="1:9" x14ac:dyDescent="0.25">
      <c r="A23" s="4507" t="s">
        <v>40</v>
      </c>
      <c r="B23" s="4485" t="s">
        <v>41</v>
      </c>
      <c r="C23" s="4491">
        <v>1.22</v>
      </c>
      <c r="D23" s="4510"/>
      <c r="E23" s="4509">
        <v>9845.6256000000012</v>
      </c>
      <c r="F23" s="4510">
        <v>10038.009599999999</v>
      </c>
      <c r="G23" s="4512">
        <v>9845.6256000000012</v>
      </c>
      <c r="H23" s="4510"/>
      <c r="I23" s="4510"/>
    </row>
    <row r="24" spans="1:9" x14ac:dyDescent="0.25">
      <c r="A24" s="4507" t="s">
        <v>42</v>
      </c>
      <c r="B24" s="4485" t="s">
        <v>43</v>
      </c>
      <c r="C24" s="4491">
        <v>2.39</v>
      </c>
      <c r="D24" s="4513"/>
      <c r="E24" s="4509">
        <v>19691.251200000002</v>
      </c>
      <c r="F24" s="4510">
        <v>20076.019199999999</v>
      </c>
      <c r="G24" s="4514">
        <v>19691.251200000002</v>
      </c>
      <c r="H24" s="4513"/>
      <c r="I24" s="4513"/>
    </row>
    <row r="25" spans="1:9" x14ac:dyDescent="0.25">
      <c r="A25" s="4515" t="s">
        <v>46</v>
      </c>
      <c r="B25" s="4515" t="s">
        <v>47</v>
      </c>
      <c r="C25" s="4516">
        <v>2.98</v>
      </c>
      <c r="D25" s="4517">
        <v>-2293.39</v>
      </c>
      <c r="E25" s="4516">
        <v>24255.96</v>
      </c>
      <c r="F25" s="4515">
        <v>24815.95</v>
      </c>
      <c r="G25" s="4518">
        <v>24255.96</v>
      </c>
      <c r="H25" s="4515">
        <v>-1733.3999999999978</v>
      </c>
      <c r="I25" s="4517">
        <v>-1733.3999999999978</v>
      </c>
    </row>
    <row r="26" spans="1:9" x14ac:dyDescent="0.25">
      <c r="A26" s="4493" t="s">
        <v>48</v>
      </c>
      <c r="B26" s="4493" t="s">
        <v>217</v>
      </c>
      <c r="C26" s="4494"/>
      <c r="D26" s="4497"/>
      <c r="E26" s="4494"/>
      <c r="F26" s="4493"/>
      <c r="G26" s="4492"/>
      <c r="H26" s="4493"/>
      <c r="I26" s="4497"/>
    </row>
    <row r="27" spans="1:9" x14ac:dyDescent="0.25">
      <c r="A27" s="4499"/>
      <c r="B27" s="4499" t="s">
        <v>277</v>
      </c>
      <c r="C27" s="4500">
        <v>1.65</v>
      </c>
      <c r="D27" s="4501">
        <v>-27124.6</v>
      </c>
      <c r="E27" s="4500">
        <v>13430.88</v>
      </c>
      <c r="F27" s="4499">
        <v>15012</v>
      </c>
      <c r="G27" s="4499">
        <v>0</v>
      </c>
      <c r="H27" s="4501">
        <v>-12112.599999999999</v>
      </c>
      <c r="I27" s="4501">
        <v>-12112.599999999999</v>
      </c>
    </row>
    <row r="28" spans="1:9" x14ac:dyDescent="0.25">
      <c r="A28" s="4499"/>
      <c r="B28" s="4489" t="s">
        <v>50</v>
      </c>
      <c r="C28" s="4500"/>
      <c r="D28" s="4517"/>
      <c r="E28" s="4516">
        <v>0</v>
      </c>
      <c r="F28" s="4515">
        <v>13722.43</v>
      </c>
      <c r="G28" s="4516">
        <v>0</v>
      </c>
      <c r="H28" s="4515"/>
      <c r="I28" s="4517"/>
    </row>
    <row r="29" spans="1:9" x14ac:dyDescent="0.25">
      <c r="A29" s="4499"/>
      <c r="B29" s="4489" t="s">
        <v>51</v>
      </c>
      <c r="C29" s="4500"/>
      <c r="D29" s="4517"/>
      <c r="E29" s="4516"/>
      <c r="F29" s="4515">
        <v>1289.57</v>
      </c>
      <c r="G29" s="4516"/>
      <c r="H29" s="4515"/>
      <c r="I29" s="4517"/>
    </row>
    <row r="30" spans="1:9" x14ac:dyDescent="0.25">
      <c r="A30" s="4515" t="s">
        <v>52</v>
      </c>
      <c r="B30" s="4515" t="s">
        <v>140</v>
      </c>
      <c r="C30" s="4519"/>
      <c r="D30" s="4520"/>
      <c r="E30" s="4521"/>
      <c r="F30" s="4520"/>
      <c r="G30" s="4521"/>
      <c r="H30" s="4520"/>
      <c r="I30" s="4520"/>
    </row>
    <row r="31" spans="1:9" x14ac:dyDescent="0.25">
      <c r="A31" s="4499"/>
      <c r="B31" s="4499" t="s">
        <v>200</v>
      </c>
      <c r="C31" s="4500">
        <v>0</v>
      </c>
      <c r="D31" s="4515">
        <v>-2310.06</v>
      </c>
      <c r="E31" s="4516">
        <v>0</v>
      </c>
      <c r="F31" s="4515">
        <v>0</v>
      </c>
      <c r="G31" s="4518">
        <v>0</v>
      </c>
      <c r="H31" s="4515">
        <v>-2310.06</v>
      </c>
      <c r="I31" s="4517">
        <v>-2310.06</v>
      </c>
    </row>
    <row r="32" spans="1:9" x14ac:dyDescent="0.25">
      <c r="A32" s="4489"/>
      <c r="B32" s="4489" t="s">
        <v>50</v>
      </c>
      <c r="C32" s="4488"/>
      <c r="D32" s="4489"/>
      <c r="E32" s="4490">
        <v>0</v>
      </c>
      <c r="F32" s="4489">
        <v>0</v>
      </c>
      <c r="G32" s="4490">
        <v>0</v>
      </c>
      <c r="H32" s="4489"/>
      <c r="I32" s="4513"/>
    </row>
    <row r="33" spans="1:9" x14ac:dyDescent="0.25">
      <c r="A33" s="4481" t="s">
        <v>56</v>
      </c>
      <c r="B33" s="4482"/>
      <c r="C33" s="4482"/>
      <c r="D33" s="4480"/>
      <c r="E33" s="4482"/>
      <c r="F33" s="4482"/>
      <c r="G33" s="4482"/>
      <c r="H33" s="4482"/>
      <c r="I33" s="4482"/>
    </row>
    <row r="34" spans="1:9" x14ac:dyDescent="0.25">
      <c r="A34" s="4485" t="s">
        <v>57</v>
      </c>
      <c r="B34" s="4491" t="s">
        <v>58</v>
      </c>
      <c r="C34" s="4485" t="s">
        <v>62</v>
      </c>
      <c r="D34" s="4485" t="s">
        <v>60</v>
      </c>
      <c r="E34" s="4485" t="s">
        <v>478</v>
      </c>
      <c r="F34" s="4523" t="s">
        <v>62</v>
      </c>
      <c r="G34" s="4485"/>
      <c r="H34" s="4491" t="s">
        <v>184</v>
      </c>
      <c r="I34" s="4523"/>
    </row>
    <row r="35" spans="1:9" x14ac:dyDescent="0.25">
      <c r="A35" s="4486"/>
      <c r="B35" s="4522"/>
      <c r="C35" s="4487" t="s">
        <v>64</v>
      </c>
      <c r="D35" s="4487" t="s">
        <v>23</v>
      </c>
      <c r="E35" s="4487" t="s">
        <v>314</v>
      </c>
      <c r="F35" s="4524" t="s">
        <v>30</v>
      </c>
      <c r="G35" s="4487"/>
      <c r="H35" s="4503"/>
      <c r="I35" s="4524"/>
    </row>
    <row r="36" spans="1:9" x14ac:dyDescent="0.25">
      <c r="A36" s="4487"/>
      <c r="B36" s="4503" t="s">
        <v>66</v>
      </c>
      <c r="C36" s="4487">
        <v>0</v>
      </c>
      <c r="D36" s="4487">
        <v>0</v>
      </c>
      <c r="E36" s="4487">
        <v>0</v>
      </c>
      <c r="F36" s="4524">
        <v>0</v>
      </c>
      <c r="G36" s="4487"/>
      <c r="H36" s="4503">
        <v>0</v>
      </c>
      <c r="I36" s="4524"/>
    </row>
    <row r="37" spans="1:9" x14ac:dyDescent="0.25">
      <c r="A37" s="4482"/>
      <c r="B37" s="4482"/>
      <c r="C37" s="4482"/>
      <c r="D37" s="4480"/>
      <c r="E37" s="4482"/>
      <c r="F37" s="4482"/>
      <c r="G37" s="4482"/>
      <c r="H37" s="4482"/>
      <c r="I37" s="4482"/>
    </row>
    <row r="38" spans="1:9" x14ac:dyDescent="0.25">
      <c r="A38" s="4484" t="s">
        <v>67</v>
      </c>
      <c r="B38" s="4522"/>
      <c r="C38" s="4522"/>
      <c r="D38" s="4522"/>
      <c r="E38" s="4522"/>
      <c r="F38" s="4522"/>
      <c r="G38" s="4522"/>
      <c r="H38" s="4522"/>
      <c r="I38" s="4522"/>
    </row>
    <row r="39" spans="1:9" x14ac:dyDescent="0.25">
      <c r="A39" s="4481" t="s">
        <v>68</v>
      </c>
      <c r="B39" s="4522"/>
      <c r="C39" s="4522"/>
      <c r="D39" s="4522"/>
      <c r="E39" s="4522"/>
      <c r="F39" s="4522"/>
      <c r="G39" s="4522"/>
      <c r="H39" s="4522"/>
      <c r="I39" s="4522"/>
    </row>
    <row r="40" spans="1:9" x14ac:dyDescent="0.25">
      <c r="A40" s="4485" t="s">
        <v>69</v>
      </c>
      <c r="B40" s="4492" t="s">
        <v>70</v>
      </c>
      <c r="C40" s="4485" t="s">
        <v>71</v>
      </c>
      <c r="D40" s="4491" t="s">
        <v>72</v>
      </c>
      <c r="E40" s="4485" t="s">
        <v>73</v>
      </c>
      <c r="F40" s="4491" t="s">
        <v>74</v>
      </c>
      <c r="G40" s="4485" t="s">
        <v>75</v>
      </c>
      <c r="H40" s="4491" t="s">
        <v>76</v>
      </c>
      <c r="I40" s="4485" t="s">
        <v>873</v>
      </c>
    </row>
    <row r="41" spans="1:9" x14ac:dyDescent="0.25">
      <c r="A41" s="4486"/>
      <c r="B41" s="4525" t="s">
        <v>77</v>
      </c>
      <c r="C41" s="4486" t="s">
        <v>78</v>
      </c>
      <c r="D41" s="4522" t="s">
        <v>79</v>
      </c>
      <c r="E41" s="4486" t="s">
        <v>80</v>
      </c>
      <c r="F41" s="4522" t="s">
        <v>81</v>
      </c>
      <c r="G41" s="4486" t="s">
        <v>82</v>
      </c>
      <c r="H41" s="4522" t="s">
        <v>83</v>
      </c>
      <c r="I41" s="4486" t="s">
        <v>84</v>
      </c>
    </row>
    <row r="42" spans="1:9" x14ac:dyDescent="0.25">
      <c r="A42" s="4486"/>
      <c r="B42" s="4526"/>
      <c r="C42" s="4486"/>
      <c r="D42" s="4522"/>
      <c r="E42" s="4486"/>
      <c r="F42" s="4522" t="s">
        <v>85</v>
      </c>
      <c r="G42" s="4487" t="s">
        <v>86</v>
      </c>
      <c r="H42" s="4522"/>
      <c r="I42" s="4486" t="s">
        <v>220</v>
      </c>
    </row>
    <row r="43" spans="1:9" x14ac:dyDescent="0.25">
      <c r="A43" s="4485">
        <v>1</v>
      </c>
      <c r="B43" s="4485" t="s">
        <v>201</v>
      </c>
      <c r="C43" s="4494"/>
      <c r="D43" s="4485">
        <v>-320.54000000000002</v>
      </c>
      <c r="E43" s="4485">
        <v>0</v>
      </c>
      <c r="F43" s="4485">
        <v>1.83</v>
      </c>
      <c r="G43" s="4491">
        <v>0</v>
      </c>
      <c r="H43" s="4527">
        <v>-318.71000000000004</v>
      </c>
      <c r="I43" s="4485">
        <v>-318.71000000000004</v>
      </c>
    </row>
    <row r="44" spans="1:9" x14ac:dyDescent="0.25">
      <c r="A44" s="4486"/>
      <c r="B44" s="4486" t="s">
        <v>202</v>
      </c>
      <c r="C44" s="4484"/>
      <c r="D44" s="4486"/>
      <c r="E44" s="4486"/>
      <c r="F44" s="4486"/>
      <c r="G44" s="4522"/>
      <c r="H44" s="4526"/>
      <c r="I44" s="4486"/>
    </row>
    <row r="45" spans="1:9" x14ac:dyDescent="0.25">
      <c r="A45" s="4487"/>
      <c r="B45" s="4487" t="s">
        <v>203</v>
      </c>
      <c r="C45" s="4500"/>
      <c r="D45" s="4487"/>
      <c r="E45" s="4487"/>
      <c r="F45" s="4487"/>
      <c r="G45" s="4503"/>
      <c r="H45" s="4528"/>
      <c r="I45" s="4487"/>
    </row>
    <row r="46" spans="1:9" x14ac:dyDescent="0.25">
      <c r="A46" s="4489">
        <v>2</v>
      </c>
      <c r="B46" s="4489" t="s">
        <v>88</v>
      </c>
      <c r="C46" s="4516">
        <v>25.1</v>
      </c>
      <c r="D46" s="4486">
        <v>-22416.41</v>
      </c>
      <c r="E46" s="4529">
        <v>89161.52</v>
      </c>
      <c r="F46" s="4489">
        <v>90598.62</v>
      </c>
      <c r="G46" s="4529">
        <v>89161.52</v>
      </c>
      <c r="H46" s="4486">
        <v>-20979.310000000012</v>
      </c>
      <c r="I46" s="4486">
        <v>-20979.310000000012</v>
      </c>
    </row>
    <row r="47" spans="1:9" x14ac:dyDescent="0.25">
      <c r="A47" s="4489">
        <v>3</v>
      </c>
      <c r="B47" s="4489" t="s">
        <v>91</v>
      </c>
      <c r="C47" s="4516">
        <v>49.228999999999999</v>
      </c>
      <c r="D47" s="4489">
        <v>-53141.84</v>
      </c>
      <c r="E47" s="4490">
        <v>239515.29</v>
      </c>
      <c r="F47" s="4489">
        <v>239416.93</v>
      </c>
      <c r="G47" s="4490">
        <v>239515.29</v>
      </c>
      <c r="H47" s="4489">
        <v>-53240.200000000012</v>
      </c>
      <c r="I47" s="4489">
        <v>-53240.200000000012</v>
      </c>
    </row>
    <row r="48" spans="1:9" x14ac:dyDescent="0.25">
      <c r="A48" s="4482"/>
      <c r="B48" s="4482" t="s">
        <v>69</v>
      </c>
      <c r="C48" s="4482"/>
      <c r="D48" s="4482"/>
      <c r="E48" s="4482"/>
      <c r="F48" s="4482" t="s">
        <v>69</v>
      </c>
      <c r="G48" s="4482"/>
      <c r="H48" s="4482"/>
      <c r="I48" s="4482"/>
    </row>
    <row r="49" spans="1:9" x14ac:dyDescent="0.25">
      <c r="A49" s="4481" t="s">
        <v>714</v>
      </c>
      <c r="B49" s="4482"/>
      <c r="C49" s="4482"/>
      <c r="D49" s="4482"/>
      <c r="E49" s="4482"/>
      <c r="F49" s="4482"/>
      <c r="G49" s="4482"/>
      <c r="H49" s="4482"/>
      <c r="I49" s="4482"/>
    </row>
    <row r="50" spans="1:9" x14ac:dyDescent="0.25">
      <c r="A50" s="4484" t="s">
        <v>764</v>
      </c>
      <c r="B50" s="4482"/>
      <c r="C50" s="4482"/>
      <c r="D50" s="4482"/>
      <c r="E50" s="4482"/>
      <c r="F50" s="4482"/>
      <c r="G50" s="4482"/>
      <c r="H50" s="4482"/>
      <c r="I50" s="4482"/>
    </row>
    <row r="51" spans="1:9" x14ac:dyDescent="0.25">
      <c r="A51" s="4527" t="s">
        <v>12</v>
      </c>
      <c r="B51" s="4485" t="s">
        <v>94</v>
      </c>
      <c r="C51" s="4491" t="s">
        <v>95</v>
      </c>
      <c r="D51" s="4491"/>
      <c r="E51" s="4491"/>
      <c r="F51" s="4527" t="s">
        <v>206</v>
      </c>
      <c r="G51" s="4491"/>
      <c r="H51" s="4523"/>
      <c r="I51" s="4485" t="s">
        <v>97</v>
      </c>
    </row>
    <row r="52" spans="1:9" x14ac:dyDescent="0.25">
      <c r="A52" s="4526" t="s">
        <v>98</v>
      </c>
      <c r="B52" s="4486" t="s">
        <v>99</v>
      </c>
      <c r="C52" s="4522"/>
      <c r="D52" s="4522"/>
      <c r="E52" s="4522"/>
      <c r="F52" s="4526" t="s">
        <v>207</v>
      </c>
      <c r="G52" s="4522"/>
      <c r="H52" s="4530"/>
      <c r="I52" s="4486" t="s">
        <v>101</v>
      </c>
    </row>
    <row r="53" spans="1:9" x14ac:dyDescent="0.25">
      <c r="A53" s="4526"/>
      <c r="B53" s="4486"/>
      <c r="C53" s="4522"/>
      <c r="D53" s="4522"/>
      <c r="E53" s="4522"/>
      <c r="F53" s="4526" t="s">
        <v>208</v>
      </c>
      <c r="G53" s="4522"/>
      <c r="H53" s="4530"/>
      <c r="I53" s="4486"/>
    </row>
    <row r="54" spans="1:9" x14ac:dyDescent="0.25">
      <c r="A54" s="4526"/>
      <c r="B54" s="4487"/>
      <c r="C54" s="4522"/>
      <c r="D54" s="4522"/>
      <c r="E54" s="4522"/>
      <c r="F54" s="4526" t="s">
        <v>209</v>
      </c>
      <c r="G54" s="4522"/>
      <c r="H54" s="4530"/>
      <c r="I54" s="4486"/>
    </row>
    <row r="55" spans="1:9" x14ac:dyDescent="0.25">
      <c r="A55" s="4531" t="s">
        <v>103</v>
      </c>
      <c r="B55" s="4532"/>
      <c r="C55" s="4494" t="s">
        <v>104</v>
      </c>
      <c r="D55" s="4494"/>
      <c r="E55" s="4494"/>
      <c r="F55" s="4527"/>
      <c r="G55" s="4491"/>
      <c r="H55" s="4491"/>
      <c r="I55" s="4485"/>
    </row>
    <row r="56" spans="1:9" x14ac:dyDescent="0.25">
      <c r="A56" s="4533"/>
      <c r="B56" s="4486"/>
      <c r="C56" s="4522" t="s">
        <v>55</v>
      </c>
      <c r="D56" s="4522"/>
      <c r="E56" s="4522"/>
      <c r="F56" s="4526" t="s">
        <v>69</v>
      </c>
      <c r="G56" s="4511"/>
      <c r="H56" s="4522" t="s">
        <v>69</v>
      </c>
      <c r="I56" s="4486" t="s">
        <v>69</v>
      </c>
    </row>
    <row r="57" spans="1:9" x14ac:dyDescent="0.25">
      <c r="A57" s="4533"/>
      <c r="B57" s="4486"/>
      <c r="C57" s="4484" t="s">
        <v>111</v>
      </c>
      <c r="D57" s="4484"/>
      <c r="E57" s="4484"/>
      <c r="F57" s="4525"/>
      <c r="G57" s="4521">
        <v>0</v>
      </c>
      <c r="H57" s="4484"/>
      <c r="I57" s="4499">
        <v>0</v>
      </c>
    </row>
    <row r="58" spans="1:9" x14ac:dyDescent="0.25">
      <c r="A58" s="4485"/>
      <c r="B58" s="4485"/>
      <c r="C58" s="4527"/>
      <c r="D58" s="4491"/>
      <c r="E58" s="4523"/>
      <c r="F58" s="4527"/>
      <c r="G58" s="4491"/>
      <c r="H58" s="4523"/>
      <c r="I58" s="4486"/>
    </row>
    <row r="59" spans="1:9" x14ac:dyDescent="0.25">
      <c r="A59" s="4485" t="s">
        <v>46</v>
      </c>
      <c r="B59" s="4493" t="s">
        <v>112</v>
      </c>
      <c r="C59" s="4492" t="s">
        <v>113</v>
      </c>
      <c r="D59" s="4491"/>
      <c r="E59" s="4523"/>
      <c r="F59" s="4527" t="s">
        <v>114</v>
      </c>
      <c r="G59" s="4491"/>
      <c r="H59" s="4523"/>
      <c r="I59" s="4485"/>
    </row>
    <row r="60" spans="1:9" x14ac:dyDescent="0.25">
      <c r="A60" s="4533" t="s">
        <v>167</v>
      </c>
      <c r="B60" s="4534"/>
      <c r="C60" s="4526"/>
      <c r="D60" s="4522"/>
      <c r="E60" s="4530"/>
      <c r="F60" s="4526"/>
      <c r="G60" s="4511"/>
      <c r="H60" s="4530"/>
      <c r="I60" s="4486"/>
    </row>
    <row r="61" spans="1:9" x14ac:dyDescent="0.25">
      <c r="A61" s="4535"/>
      <c r="B61" s="4487" t="s">
        <v>112</v>
      </c>
      <c r="C61" s="4498" t="s">
        <v>111</v>
      </c>
      <c r="D61" s="4500"/>
      <c r="E61" s="4536"/>
      <c r="F61" s="4498" t="s">
        <v>69</v>
      </c>
      <c r="G61" s="4537">
        <v>0</v>
      </c>
      <c r="H61" s="4536"/>
      <c r="I61" s="4499">
        <v>0</v>
      </c>
    </row>
    <row r="62" spans="1:9" x14ac:dyDescent="0.25">
      <c r="A62" s="4482"/>
      <c r="B62" s="4482"/>
      <c r="C62" s="4482"/>
      <c r="D62" s="4482"/>
      <c r="E62" s="4482"/>
      <c r="F62" s="4482"/>
      <c r="G62" s="4482"/>
      <c r="H62" s="4482"/>
      <c r="I62" s="4482"/>
    </row>
    <row r="63" spans="1:9" x14ac:dyDescent="0.25">
      <c r="A63" s="4482"/>
      <c r="B63" s="4482"/>
      <c r="C63" s="4482"/>
      <c r="D63" s="4482"/>
      <c r="E63" s="4482"/>
      <c r="F63" s="4482"/>
      <c r="G63" s="4482"/>
      <c r="H63" s="4482"/>
      <c r="I63" s="4482"/>
    </row>
    <row r="64" spans="1:9" x14ac:dyDescent="0.25">
      <c r="A64" s="4482" t="s">
        <v>688</v>
      </c>
      <c r="B64" s="4482"/>
      <c r="C64" s="4482" t="s">
        <v>1139</v>
      </c>
      <c r="D64" s="4482"/>
      <c r="E64" s="4482"/>
      <c r="F64" s="4482"/>
      <c r="G64" s="4482" t="s">
        <v>1140</v>
      </c>
      <c r="H64" s="4482"/>
      <c r="I64" s="4480"/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workbookViewId="0">
      <selection activeCell="K21" sqref="K21"/>
    </sheetView>
  </sheetViews>
  <sheetFormatPr defaultRowHeight="15" x14ac:dyDescent="0.25"/>
  <cols>
    <col min="2" max="2" width="38.140625" bestFit="1" customWidth="1"/>
    <col min="9" max="9" width="17" bestFit="1" customWidth="1"/>
  </cols>
  <sheetData>
    <row r="1" spans="1:9" x14ac:dyDescent="0.25">
      <c r="A1" s="5236" t="s">
        <v>0</v>
      </c>
      <c r="B1" s="5236"/>
      <c r="C1" s="5236"/>
      <c r="D1" s="5236"/>
      <c r="E1" s="5236"/>
      <c r="F1" s="5236"/>
      <c r="G1" s="5236"/>
      <c r="H1" s="5236"/>
      <c r="I1" s="5236"/>
    </row>
    <row r="2" spans="1:9" x14ac:dyDescent="0.25">
      <c r="A2" s="5236" t="s">
        <v>1</v>
      </c>
      <c r="B2" s="5236"/>
      <c r="C2" s="5236"/>
      <c r="D2" s="5236"/>
      <c r="E2" s="5236"/>
      <c r="F2" s="5236"/>
      <c r="G2" s="5236"/>
      <c r="H2" s="5236"/>
      <c r="I2" s="5237"/>
    </row>
    <row r="3" spans="1:9" x14ac:dyDescent="0.25">
      <c r="A3" s="5236" t="s">
        <v>2</v>
      </c>
      <c r="B3" s="5236"/>
      <c r="C3" s="5236"/>
      <c r="D3" s="5236"/>
      <c r="E3" s="5236"/>
      <c r="F3" s="5236"/>
      <c r="G3" s="5236"/>
      <c r="H3" s="5236"/>
      <c r="I3" s="5236"/>
    </row>
    <row r="4" spans="1:9" x14ac:dyDescent="0.25">
      <c r="A4" s="5236" t="s">
        <v>120</v>
      </c>
      <c r="B4" s="5236"/>
      <c r="C4" s="5236"/>
      <c r="D4" s="5236"/>
      <c r="E4" s="5236"/>
      <c r="F4" s="5236"/>
      <c r="G4" s="5236"/>
      <c r="H4" s="5236"/>
      <c r="I4" s="5236"/>
    </row>
    <row r="5" spans="1:9" x14ac:dyDescent="0.25">
      <c r="A5" s="5236" t="s">
        <v>4</v>
      </c>
      <c r="B5" s="5238"/>
      <c r="C5" s="5238"/>
      <c r="D5" s="5238"/>
      <c r="E5" s="5238"/>
      <c r="F5" s="5238"/>
      <c r="G5" s="5238"/>
      <c r="H5" s="5238"/>
      <c r="I5" s="5238"/>
    </row>
    <row r="6" spans="1:9" x14ac:dyDescent="0.25">
      <c r="A6" s="5236" t="s">
        <v>1292</v>
      </c>
      <c r="B6" s="5238"/>
      <c r="C6" s="5238"/>
      <c r="D6" s="5238"/>
      <c r="E6" s="5238"/>
      <c r="F6" s="5238"/>
      <c r="G6" s="5238"/>
      <c r="H6" s="5238"/>
      <c r="I6" s="5238"/>
    </row>
    <row r="7" spans="1:9" x14ac:dyDescent="0.25">
      <c r="A7" s="5238" t="s">
        <v>1293</v>
      </c>
      <c r="B7" s="5238"/>
      <c r="C7" s="5238"/>
      <c r="D7" s="5238"/>
      <c r="E7" s="5238"/>
      <c r="F7" s="5238"/>
      <c r="G7" s="5238"/>
      <c r="H7" s="5238"/>
      <c r="I7" s="5238"/>
    </row>
    <row r="8" spans="1:9" x14ac:dyDescent="0.25">
      <c r="A8" s="5238" t="s">
        <v>1294</v>
      </c>
      <c r="B8" s="5238"/>
      <c r="C8" s="5238"/>
      <c r="D8" s="5238"/>
      <c r="E8" s="5238"/>
      <c r="F8" s="5238"/>
      <c r="G8" s="5238"/>
      <c r="H8" s="5238"/>
      <c r="I8" s="5238"/>
    </row>
    <row r="9" spans="1:9" x14ac:dyDescent="0.25">
      <c r="A9" s="5238" t="s">
        <v>256</v>
      </c>
      <c r="B9" s="5238"/>
      <c r="C9" s="5238"/>
      <c r="D9" s="5238"/>
      <c r="E9" s="5238"/>
      <c r="F9" s="5238"/>
      <c r="G9" s="5238"/>
      <c r="H9" s="5238"/>
      <c r="I9" s="5238"/>
    </row>
    <row r="10" spans="1:9" x14ac:dyDescent="0.25">
      <c r="A10" s="5236" t="s">
        <v>9</v>
      </c>
      <c r="B10" s="5238"/>
      <c r="C10" s="5238"/>
      <c r="D10" s="5238"/>
      <c r="E10" s="5238"/>
      <c r="F10" s="5238"/>
      <c r="G10" s="5238"/>
      <c r="H10" s="5238"/>
      <c r="I10" s="5238"/>
    </row>
    <row r="11" spans="1:9" x14ac:dyDescent="0.25">
      <c r="A11" s="5236" t="s">
        <v>10</v>
      </c>
      <c r="B11" s="5238"/>
      <c r="C11" s="5238"/>
      <c r="D11" s="5238"/>
      <c r="E11" s="5238"/>
      <c r="F11" s="5238"/>
      <c r="G11" s="5238"/>
      <c r="H11" s="5238"/>
      <c r="I11" s="5238"/>
    </row>
    <row r="12" spans="1:9" x14ac:dyDescent="0.25">
      <c r="A12" s="5239" t="s">
        <v>11</v>
      </c>
      <c r="B12" s="5238"/>
      <c r="C12" s="5238"/>
      <c r="D12" s="5238"/>
      <c r="E12" s="5238"/>
      <c r="F12" s="5238"/>
      <c r="G12" s="5238"/>
      <c r="H12" s="5238"/>
      <c r="I12" s="5238"/>
    </row>
    <row r="13" spans="1:9" x14ac:dyDescent="0.25">
      <c r="A13" s="5240" t="s">
        <v>12</v>
      </c>
      <c r="B13" s="5240" t="s">
        <v>13</v>
      </c>
      <c r="C13" s="5240" t="s">
        <v>14</v>
      </c>
      <c r="D13" s="5240" t="s">
        <v>15</v>
      </c>
      <c r="E13" s="5240" t="s">
        <v>16</v>
      </c>
      <c r="F13" s="5240" t="s">
        <v>17</v>
      </c>
      <c r="G13" s="5240" t="s">
        <v>18</v>
      </c>
      <c r="H13" s="5240" t="s">
        <v>15</v>
      </c>
      <c r="I13" s="5240" t="s">
        <v>19</v>
      </c>
    </row>
    <row r="14" spans="1:9" x14ac:dyDescent="0.25">
      <c r="A14" s="5241" t="s">
        <v>20</v>
      </c>
      <c r="B14" s="5241"/>
      <c r="C14" s="5241" t="s">
        <v>215</v>
      </c>
      <c r="D14" s="5241" t="s">
        <v>22</v>
      </c>
      <c r="E14" s="5241" t="s">
        <v>23</v>
      </c>
      <c r="F14" s="5241" t="s">
        <v>23</v>
      </c>
      <c r="G14" s="5241" t="s">
        <v>24</v>
      </c>
      <c r="H14" s="5241" t="s">
        <v>25</v>
      </c>
      <c r="I14" s="5241" t="s">
        <v>26</v>
      </c>
    </row>
    <row r="15" spans="1:9" x14ac:dyDescent="0.25">
      <c r="A15" s="5241"/>
      <c r="B15" s="5241"/>
      <c r="C15" s="5241" t="s">
        <v>27</v>
      </c>
      <c r="D15" s="5241" t="s">
        <v>28</v>
      </c>
      <c r="E15" s="5241"/>
      <c r="F15" s="5241"/>
      <c r="G15" s="5241" t="s">
        <v>29</v>
      </c>
      <c r="H15" s="5241" t="s">
        <v>30</v>
      </c>
      <c r="I15" s="5241" t="s">
        <v>31</v>
      </c>
    </row>
    <row r="16" spans="1:9" x14ac:dyDescent="0.25">
      <c r="A16" s="5241"/>
      <c r="B16" s="5241"/>
      <c r="C16" s="5241" t="s">
        <v>132</v>
      </c>
      <c r="D16" s="5241" t="s">
        <v>33</v>
      </c>
      <c r="E16" s="5241" t="s">
        <v>33</v>
      </c>
      <c r="F16" s="5241" t="s">
        <v>33</v>
      </c>
      <c r="G16" s="5241" t="s">
        <v>33</v>
      </c>
      <c r="H16" s="5241" t="s">
        <v>33</v>
      </c>
      <c r="I16" s="5241" t="s">
        <v>30</v>
      </c>
    </row>
    <row r="17" spans="1:9" x14ac:dyDescent="0.25">
      <c r="A17" s="5242">
        <v>1</v>
      </c>
      <c r="B17" s="5243">
        <v>2</v>
      </c>
      <c r="C17" s="5244">
        <v>3</v>
      </c>
      <c r="D17" s="5243">
        <v>4</v>
      </c>
      <c r="E17" s="5244">
        <v>5</v>
      </c>
      <c r="F17" s="5243">
        <v>6</v>
      </c>
      <c r="G17" s="5244">
        <v>7</v>
      </c>
      <c r="H17" s="5242">
        <v>8</v>
      </c>
      <c r="I17" s="5243">
        <v>9</v>
      </c>
    </row>
    <row r="18" spans="1:9" x14ac:dyDescent="0.25">
      <c r="A18" s="5245">
        <v>1</v>
      </c>
      <c r="B18" s="5246" t="s">
        <v>176</v>
      </c>
      <c r="C18" s="5247"/>
      <c r="D18" s="5245"/>
      <c r="E18" s="5248" t="s">
        <v>69</v>
      </c>
      <c r="F18" s="5246" t="s">
        <v>69</v>
      </c>
      <c r="G18" s="5247"/>
      <c r="H18" s="5245" t="s">
        <v>69</v>
      </c>
      <c r="I18" s="5248" t="s">
        <v>69</v>
      </c>
    </row>
    <row r="19" spans="1:9" x14ac:dyDescent="0.25">
      <c r="A19" s="5249"/>
      <c r="B19" s="5250" t="s">
        <v>177</v>
      </c>
      <c r="C19" s="5251">
        <v>7.97</v>
      </c>
      <c r="D19" s="5252">
        <v>-28361.68</v>
      </c>
      <c r="E19" s="5250">
        <v>303021.71999999997</v>
      </c>
      <c r="F19" s="5250">
        <v>287461</v>
      </c>
      <c r="G19" s="5251">
        <v>303021.71999999997</v>
      </c>
      <c r="H19" s="5253">
        <v>-43922.399999999965</v>
      </c>
      <c r="I19" s="5252">
        <v>-43922.399999999965</v>
      </c>
    </row>
    <row r="20" spans="1:9" x14ac:dyDescent="0.25">
      <c r="A20" s="5241" t="s">
        <v>36</v>
      </c>
      <c r="B20" s="5240" t="s">
        <v>233</v>
      </c>
      <c r="C20" s="5254"/>
      <c r="D20" s="5255"/>
      <c r="E20" s="5256"/>
      <c r="F20" s="5255"/>
      <c r="G20" s="5254"/>
      <c r="H20" s="5257"/>
      <c r="I20" s="5255"/>
    </row>
    <row r="21" spans="1:9" x14ac:dyDescent="0.25">
      <c r="A21" s="5258"/>
      <c r="B21" s="5258" t="s">
        <v>234</v>
      </c>
      <c r="C21" s="5259">
        <v>2.62</v>
      </c>
      <c r="D21" s="5260"/>
      <c r="E21" s="5260">
        <v>99997.167600000001</v>
      </c>
      <c r="F21" s="5260">
        <v>94862.13</v>
      </c>
      <c r="G21" s="5261">
        <v>99997.167600000001</v>
      </c>
      <c r="H21" s="5262"/>
      <c r="I21" s="5260"/>
    </row>
    <row r="22" spans="1:9" x14ac:dyDescent="0.25">
      <c r="A22" s="5263" t="s">
        <v>38</v>
      </c>
      <c r="B22" s="5240" t="s">
        <v>39</v>
      </c>
      <c r="C22" s="5254">
        <v>1.33</v>
      </c>
      <c r="D22" s="5255"/>
      <c r="E22" s="5255">
        <v>51513.692399999993</v>
      </c>
      <c r="F22" s="5255">
        <v>48868.37</v>
      </c>
      <c r="G22" s="5264">
        <v>51513.692399999993</v>
      </c>
      <c r="H22" s="5257"/>
      <c r="I22" s="5255"/>
    </row>
    <row r="23" spans="1:9" x14ac:dyDescent="0.25">
      <c r="A23" s="5263" t="s">
        <v>40</v>
      </c>
      <c r="B23" s="5240" t="s">
        <v>41</v>
      </c>
      <c r="C23" s="5254">
        <v>1.63</v>
      </c>
      <c r="D23" s="5255"/>
      <c r="E23" s="5255">
        <v>60604.343999999997</v>
      </c>
      <c r="F23" s="5255">
        <v>57492.2</v>
      </c>
      <c r="G23" s="5264">
        <v>60604.343999999997</v>
      </c>
      <c r="H23" s="5257"/>
      <c r="I23" s="5255"/>
    </row>
    <row r="24" spans="1:9" x14ac:dyDescent="0.25">
      <c r="A24" s="5263" t="s">
        <v>42</v>
      </c>
      <c r="B24" s="5240" t="s">
        <v>43</v>
      </c>
      <c r="C24" s="5254">
        <v>2.39</v>
      </c>
      <c r="D24" s="5255"/>
      <c r="E24" s="5255">
        <v>90906.516000000003</v>
      </c>
      <c r="F24" s="5255">
        <v>86238.3</v>
      </c>
      <c r="G24" s="5264">
        <v>90906.516000000003</v>
      </c>
      <c r="H24" s="5257"/>
      <c r="I24" s="5255"/>
    </row>
    <row r="25" spans="1:9" x14ac:dyDescent="0.25">
      <c r="A25" s="5265" t="s">
        <v>46</v>
      </c>
      <c r="B25" s="5265" t="s">
        <v>47</v>
      </c>
      <c r="C25" s="5266">
        <v>2.98</v>
      </c>
      <c r="D25" s="5267">
        <v>-21292.82</v>
      </c>
      <c r="E25" s="5265">
        <v>113191.32</v>
      </c>
      <c r="F25" s="5265">
        <v>107495.11</v>
      </c>
      <c r="G25" s="5266">
        <v>113191.32</v>
      </c>
      <c r="H25" s="5268">
        <v>-26989.03</v>
      </c>
      <c r="I25" s="5267">
        <v>-26989.03</v>
      </c>
    </row>
    <row r="26" spans="1:9" x14ac:dyDescent="0.25">
      <c r="A26" s="5246" t="s">
        <v>48</v>
      </c>
      <c r="B26" s="5246" t="s">
        <v>217</v>
      </c>
      <c r="C26" s="5247"/>
      <c r="D26" s="5248"/>
      <c r="E26" s="5248"/>
      <c r="F26" s="5248"/>
      <c r="G26" s="5269"/>
      <c r="H26" s="5270"/>
      <c r="I26" s="5248"/>
    </row>
    <row r="27" spans="1:9" x14ac:dyDescent="0.25">
      <c r="A27" s="5250"/>
      <c r="B27" s="5250" t="s">
        <v>218</v>
      </c>
      <c r="C27" s="5251">
        <v>1.82</v>
      </c>
      <c r="D27" s="5252">
        <v>-29676.81</v>
      </c>
      <c r="E27" s="5250">
        <v>69129.960000000006</v>
      </c>
      <c r="F27" s="5250">
        <v>65637.960000000006</v>
      </c>
      <c r="G27" s="5271">
        <v>0</v>
      </c>
      <c r="H27" s="5253">
        <v>35961.150000000009</v>
      </c>
      <c r="I27" s="5252"/>
    </row>
    <row r="28" spans="1:9" x14ac:dyDescent="0.25">
      <c r="A28" s="5265" t="s">
        <v>52</v>
      </c>
      <c r="B28" s="5265" t="s">
        <v>140</v>
      </c>
      <c r="C28" s="5272"/>
      <c r="D28" s="5270"/>
      <c r="E28" s="5246"/>
      <c r="F28" s="5246"/>
      <c r="G28" s="5247"/>
      <c r="H28" s="5270"/>
      <c r="I28" s="5248"/>
    </row>
    <row r="29" spans="1:9" x14ac:dyDescent="0.25">
      <c r="A29" s="5250"/>
      <c r="B29" s="5250" t="s">
        <v>200</v>
      </c>
      <c r="C29" s="5251">
        <v>0</v>
      </c>
      <c r="D29" s="5268">
        <v>3382.33</v>
      </c>
      <c r="E29" s="5265">
        <v>0</v>
      </c>
      <c r="F29" s="5265">
        <v>0</v>
      </c>
      <c r="G29" s="5273">
        <v>0</v>
      </c>
      <c r="H29" s="5268">
        <v>3382.33</v>
      </c>
      <c r="I29" s="5267"/>
    </row>
    <row r="30" spans="1:9" x14ac:dyDescent="0.25">
      <c r="A30" s="5258"/>
      <c r="B30" s="5258" t="s">
        <v>55</v>
      </c>
      <c r="C30" s="5259"/>
      <c r="D30" s="5262"/>
      <c r="E30" s="5258"/>
      <c r="F30" s="5258"/>
      <c r="G30" s="5259"/>
      <c r="H30" s="5262"/>
      <c r="I30" s="5260"/>
    </row>
    <row r="31" spans="1:9" x14ac:dyDescent="0.25">
      <c r="A31" s="5258"/>
      <c r="B31" s="5258" t="s">
        <v>50</v>
      </c>
      <c r="C31" s="5259"/>
      <c r="D31" s="5268"/>
      <c r="E31" s="5258">
        <v>0</v>
      </c>
      <c r="F31" s="5258">
        <v>0</v>
      </c>
      <c r="G31" s="5242">
        <v>0</v>
      </c>
      <c r="H31" s="5275"/>
      <c r="I31" s="5276"/>
    </row>
    <row r="32" spans="1:9" x14ac:dyDescent="0.25">
      <c r="A32" s="5277"/>
      <c r="B32" s="5277"/>
      <c r="C32" s="5277"/>
      <c r="D32" s="5278"/>
      <c r="E32" s="5277"/>
      <c r="F32" s="5277"/>
      <c r="G32" s="5277"/>
      <c r="H32" s="5278"/>
      <c r="I32" s="5278"/>
    </row>
    <row r="33" spans="1:9" x14ac:dyDescent="0.25">
      <c r="A33" s="5236" t="s">
        <v>56</v>
      </c>
      <c r="B33" s="5277"/>
      <c r="C33" s="5279"/>
      <c r="D33" s="5280"/>
      <c r="E33" s="5277"/>
      <c r="F33" s="5277"/>
      <c r="G33" s="5277"/>
      <c r="H33" s="5277"/>
      <c r="I33" s="5277"/>
    </row>
    <row r="34" spans="1:9" x14ac:dyDescent="0.25">
      <c r="A34" s="5236"/>
      <c r="B34" s="5277"/>
      <c r="C34" s="5279"/>
      <c r="D34" s="5280"/>
      <c r="E34" s="5277"/>
      <c r="F34" s="5277"/>
      <c r="G34" s="5277"/>
      <c r="H34" s="5277"/>
      <c r="I34" s="5277"/>
    </row>
    <row r="35" spans="1:9" x14ac:dyDescent="0.25">
      <c r="A35" s="5246" t="s">
        <v>57</v>
      </c>
      <c r="B35" s="5281" t="s">
        <v>58</v>
      </c>
      <c r="C35" s="5240" t="s">
        <v>492</v>
      </c>
      <c r="D35" s="5240" t="s">
        <v>60</v>
      </c>
      <c r="E35" s="5254" t="s">
        <v>61</v>
      </c>
      <c r="F35" s="5240" t="s">
        <v>62</v>
      </c>
      <c r="G35" s="5240"/>
      <c r="H35" s="5254" t="s">
        <v>184</v>
      </c>
      <c r="I35" s="5281"/>
    </row>
    <row r="36" spans="1:9" x14ac:dyDescent="0.25">
      <c r="A36" s="5241"/>
      <c r="B36" s="5282"/>
      <c r="C36" s="5241" t="s">
        <v>64</v>
      </c>
      <c r="D36" s="5258" t="s">
        <v>23</v>
      </c>
      <c r="E36" s="5259" t="s">
        <v>314</v>
      </c>
      <c r="F36" s="5258" t="s">
        <v>30</v>
      </c>
      <c r="G36" s="5258"/>
      <c r="H36" s="5259"/>
      <c r="I36" s="5283"/>
    </row>
    <row r="37" spans="1:9" x14ac:dyDescent="0.25">
      <c r="A37" s="5250"/>
      <c r="B37" s="5283" t="s">
        <v>66</v>
      </c>
      <c r="C37" s="5275">
        <v>4653</v>
      </c>
      <c r="D37" s="5243">
        <v>7350</v>
      </c>
      <c r="E37" s="5275">
        <v>1102.5</v>
      </c>
      <c r="F37" s="5276">
        <v>10900.5</v>
      </c>
      <c r="G37" s="5276"/>
      <c r="H37" s="5284">
        <v>10900.5</v>
      </c>
      <c r="I37" s="5285"/>
    </row>
    <row r="38" spans="1:9" x14ac:dyDescent="0.25">
      <c r="A38" s="5239" t="s">
        <v>67</v>
      </c>
      <c r="B38" s="5277"/>
      <c r="C38" s="5277"/>
      <c r="D38" s="5277"/>
      <c r="E38" s="5277"/>
      <c r="F38" s="5278"/>
      <c r="G38" s="5278"/>
      <c r="H38" s="5278"/>
      <c r="I38" s="5277"/>
    </row>
    <row r="39" spans="1:9" x14ac:dyDescent="0.25">
      <c r="A39" s="5236" t="s">
        <v>68</v>
      </c>
      <c r="B39" s="5277"/>
      <c r="C39" s="5277"/>
      <c r="D39" s="5277"/>
      <c r="E39" s="5277"/>
      <c r="F39" s="5278"/>
      <c r="G39" s="5278"/>
      <c r="H39" s="5278"/>
      <c r="I39" s="5277"/>
    </row>
    <row r="40" spans="1:9" x14ac:dyDescent="0.25">
      <c r="A40" s="5238"/>
      <c r="B40" s="5235"/>
      <c r="C40" s="5235"/>
      <c r="D40" s="5235"/>
      <c r="E40" s="5235"/>
      <c r="F40" s="5235"/>
      <c r="G40" s="5235"/>
      <c r="H40" s="5235"/>
      <c r="I40" s="5235"/>
    </row>
    <row r="41" spans="1:9" x14ac:dyDescent="0.25">
      <c r="A41" s="5240" t="s">
        <v>69</v>
      </c>
      <c r="B41" s="5245" t="s">
        <v>70</v>
      </c>
      <c r="C41" s="5240" t="s">
        <v>71</v>
      </c>
      <c r="D41" s="5254" t="s">
        <v>72</v>
      </c>
      <c r="E41" s="5240" t="s">
        <v>73</v>
      </c>
      <c r="F41" s="5254" t="s">
        <v>74</v>
      </c>
      <c r="G41" s="5240" t="s">
        <v>75</v>
      </c>
      <c r="H41" s="5254" t="s">
        <v>76</v>
      </c>
      <c r="I41" s="5240" t="s">
        <v>19</v>
      </c>
    </row>
    <row r="42" spans="1:9" x14ac:dyDescent="0.25">
      <c r="A42" s="5241"/>
      <c r="B42" s="5271" t="s">
        <v>77</v>
      </c>
      <c r="C42" s="5241" t="s">
        <v>78</v>
      </c>
      <c r="D42" s="5277" t="s">
        <v>79</v>
      </c>
      <c r="E42" s="5241" t="s">
        <v>80</v>
      </c>
      <c r="F42" s="5277" t="s">
        <v>81</v>
      </c>
      <c r="G42" s="5241" t="s">
        <v>82</v>
      </c>
      <c r="H42" s="5277" t="s">
        <v>83</v>
      </c>
      <c r="I42" s="5241" t="s">
        <v>84</v>
      </c>
    </row>
    <row r="43" spans="1:9" x14ac:dyDescent="0.25">
      <c r="A43" s="5241"/>
      <c r="B43" s="5271"/>
      <c r="C43" s="5241"/>
      <c r="D43" s="5277"/>
      <c r="E43" s="5241"/>
      <c r="F43" s="5277" t="s">
        <v>85</v>
      </c>
      <c r="G43" s="5258" t="s">
        <v>86</v>
      </c>
      <c r="H43" s="5277"/>
      <c r="I43" s="5241" t="s">
        <v>1144</v>
      </c>
    </row>
    <row r="44" spans="1:9" x14ac:dyDescent="0.25">
      <c r="A44" s="5243">
        <v>1</v>
      </c>
      <c r="B44" s="5243" t="s">
        <v>88</v>
      </c>
      <c r="C44" s="5266">
        <v>25.1</v>
      </c>
      <c r="D44" s="5243">
        <v>-87001.19</v>
      </c>
      <c r="E44" s="5286">
        <v>236743.92</v>
      </c>
      <c r="F44" s="5243">
        <v>221872.12</v>
      </c>
      <c r="G44" s="5287">
        <v>236743.92</v>
      </c>
      <c r="H44" s="5243">
        <v>-101872.99000000002</v>
      </c>
      <c r="I44" s="5243">
        <v>-101872.99000000002</v>
      </c>
    </row>
    <row r="45" spans="1:9" x14ac:dyDescent="0.25">
      <c r="A45" s="5241">
        <v>2</v>
      </c>
      <c r="B45" s="5241" t="s">
        <v>89</v>
      </c>
      <c r="C45" s="5236">
        <v>154.13460000000001</v>
      </c>
      <c r="D45" s="5241">
        <v>-179881.67</v>
      </c>
      <c r="E45" s="5238">
        <v>390102.77</v>
      </c>
      <c r="F45" s="5241">
        <v>345594.69</v>
      </c>
      <c r="G45" s="5238">
        <v>390102.77</v>
      </c>
      <c r="H45" s="5241">
        <v>-224389.75000000003</v>
      </c>
      <c r="I45" s="5241">
        <v>-224389.75000000003</v>
      </c>
    </row>
    <row r="46" spans="1:9" x14ac:dyDescent="0.25">
      <c r="A46" s="5243"/>
      <c r="B46" s="5243" t="s">
        <v>90</v>
      </c>
      <c r="C46" s="5266"/>
      <c r="D46" s="5243"/>
      <c r="E46" s="5244"/>
      <c r="F46" s="5243"/>
      <c r="G46" s="5244"/>
      <c r="H46" s="5243"/>
      <c r="I46" s="5243"/>
    </row>
    <row r="47" spans="1:9" x14ac:dyDescent="0.25">
      <c r="A47" s="5243">
        <v>3</v>
      </c>
      <c r="B47" s="5243" t="s">
        <v>91</v>
      </c>
      <c r="C47" s="5266">
        <v>1914.46</v>
      </c>
      <c r="D47" s="5243">
        <v>-290943.95</v>
      </c>
      <c r="E47" s="5244">
        <v>1117702.6200000001</v>
      </c>
      <c r="F47" s="5243">
        <v>1051769.1299999999</v>
      </c>
      <c r="G47" s="5244">
        <v>1117702.6200000001</v>
      </c>
      <c r="H47" s="5243">
        <v>-356877.44000000018</v>
      </c>
      <c r="I47" s="5243">
        <v>-356877.44000000018</v>
      </c>
    </row>
    <row r="48" spans="1:9" x14ac:dyDescent="0.25">
      <c r="A48" s="5236" t="s">
        <v>92</v>
      </c>
      <c r="B48" s="5238"/>
      <c r="C48" s="5238"/>
      <c r="D48" s="5238"/>
      <c r="E48" s="5238"/>
      <c r="F48" s="5238"/>
      <c r="G48" s="5238"/>
      <c r="H48" s="5238"/>
      <c r="I48" s="5238"/>
    </row>
    <row r="49" spans="1:9" x14ac:dyDescent="0.25">
      <c r="A49" s="5239" t="s">
        <v>93</v>
      </c>
      <c r="B49" s="5236"/>
      <c r="C49" s="5238"/>
      <c r="D49" s="5238"/>
      <c r="E49" s="5238"/>
      <c r="F49" s="5238"/>
      <c r="G49" s="5238"/>
      <c r="H49" s="5238"/>
      <c r="I49" s="5238"/>
    </row>
    <row r="50" spans="1:9" x14ac:dyDescent="0.25">
      <c r="A50" s="5240" t="s">
        <v>12</v>
      </c>
      <c r="B50" s="5240" t="s">
        <v>94</v>
      </c>
      <c r="C50" s="5288" t="s">
        <v>95</v>
      </c>
      <c r="D50" s="5254"/>
      <c r="E50" s="5281"/>
      <c r="F50" s="5254" t="s">
        <v>206</v>
      </c>
      <c r="G50" s="5254"/>
      <c r="H50" s="5281"/>
      <c r="I50" s="5240" t="s">
        <v>97</v>
      </c>
    </row>
    <row r="51" spans="1:9" x14ac:dyDescent="0.25">
      <c r="A51" s="5241" t="s">
        <v>98</v>
      </c>
      <c r="B51" s="5241" t="s">
        <v>99</v>
      </c>
      <c r="C51" s="5274"/>
      <c r="D51" s="5277"/>
      <c r="E51" s="5282"/>
      <c r="F51" s="5277" t="s">
        <v>207</v>
      </c>
      <c r="G51" s="5277"/>
      <c r="H51" s="5282"/>
      <c r="I51" s="5241" t="s">
        <v>101</v>
      </c>
    </row>
    <row r="52" spans="1:9" x14ac:dyDescent="0.25">
      <c r="A52" s="5241"/>
      <c r="B52" s="5241"/>
      <c r="C52" s="5274"/>
      <c r="D52" s="5277"/>
      <c r="E52" s="5282"/>
      <c r="F52" s="5277" t="s">
        <v>744</v>
      </c>
      <c r="G52" s="5277"/>
      <c r="H52" s="5282"/>
      <c r="I52" s="5241"/>
    </row>
    <row r="53" spans="1:9" x14ac:dyDescent="0.25">
      <c r="A53" s="5241"/>
      <c r="B53" s="5258"/>
      <c r="C53" s="5274"/>
      <c r="D53" s="5277"/>
      <c r="E53" s="5282"/>
      <c r="F53" s="5277" t="s">
        <v>242</v>
      </c>
      <c r="G53" s="5277"/>
      <c r="H53" s="5282"/>
      <c r="I53" s="5241"/>
    </row>
    <row r="54" spans="1:9" x14ac:dyDescent="0.25">
      <c r="A54" s="5289" t="s">
        <v>103</v>
      </c>
      <c r="B54" s="5290"/>
      <c r="C54" s="5245" t="s">
        <v>104</v>
      </c>
      <c r="D54" s="5247"/>
      <c r="E54" s="5291"/>
      <c r="F54" s="5254"/>
      <c r="G54" s="5254"/>
      <c r="H54" s="5254"/>
      <c r="I54" s="5240"/>
    </row>
    <row r="55" spans="1:9" x14ac:dyDescent="0.25">
      <c r="A55" s="5292"/>
      <c r="B55" s="5241"/>
      <c r="C55" s="5274" t="s">
        <v>55</v>
      </c>
      <c r="D55" s="5277"/>
      <c r="E55" s="5282"/>
      <c r="F55" s="5277" t="s">
        <v>69</v>
      </c>
      <c r="G55" s="5278"/>
      <c r="H55" s="5277" t="s">
        <v>69</v>
      </c>
      <c r="I55" s="5241" t="s">
        <v>69</v>
      </c>
    </row>
    <row r="56" spans="1:9" x14ac:dyDescent="0.25">
      <c r="A56" s="5292" t="s">
        <v>105</v>
      </c>
      <c r="B56" s="5293"/>
      <c r="C56" s="5274"/>
      <c r="D56" s="5277"/>
      <c r="E56" s="5282"/>
      <c r="F56" s="5294"/>
      <c r="G56" s="5278"/>
      <c r="H56" s="5277"/>
      <c r="I56" s="5241"/>
    </row>
    <row r="57" spans="1:9" x14ac:dyDescent="0.25">
      <c r="A57" s="5292"/>
      <c r="B57" s="5241"/>
      <c r="C57" s="5249" t="s">
        <v>111</v>
      </c>
      <c r="D57" s="5251"/>
      <c r="E57" s="5295"/>
      <c r="F57" s="5239"/>
      <c r="G57" s="5296">
        <v>0</v>
      </c>
      <c r="H57" s="5239"/>
      <c r="I57" s="5250">
        <v>0</v>
      </c>
    </row>
    <row r="58" spans="1:9" x14ac:dyDescent="0.25">
      <c r="A58" s="5240"/>
      <c r="B58" s="5240"/>
      <c r="C58" s="5288"/>
      <c r="D58" s="5254"/>
      <c r="E58" s="5281"/>
      <c r="F58" s="5288"/>
      <c r="G58" s="5254"/>
      <c r="H58" s="5281"/>
      <c r="I58" s="5240"/>
    </row>
    <row r="59" spans="1:9" x14ac:dyDescent="0.25">
      <c r="A59" s="5240" t="s">
        <v>46</v>
      </c>
      <c r="B59" s="5246" t="s">
        <v>112</v>
      </c>
      <c r="C59" s="5245" t="s">
        <v>113</v>
      </c>
      <c r="D59" s="5254"/>
      <c r="E59" s="5281"/>
      <c r="F59" s="5288" t="s">
        <v>114</v>
      </c>
      <c r="G59" s="5264"/>
      <c r="H59" s="5281"/>
      <c r="I59" s="5240"/>
    </row>
    <row r="60" spans="1:9" x14ac:dyDescent="0.25">
      <c r="A60" s="5292" t="s">
        <v>167</v>
      </c>
      <c r="B60" s="5293"/>
      <c r="C60" s="5274"/>
      <c r="D60" s="5277"/>
      <c r="E60" s="5282"/>
      <c r="F60" s="5294"/>
      <c r="G60" s="5278"/>
      <c r="H60" s="5277"/>
      <c r="I60" s="5241"/>
    </row>
    <row r="61" spans="1:9" x14ac:dyDescent="0.25">
      <c r="A61" s="5297"/>
      <c r="B61" s="5258" t="s">
        <v>112</v>
      </c>
      <c r="C61" s="5249" t="s">
        <v>111</v>
      </c>
      <c r="D61" s="5251"/>
      <c r="E61" s="5295"/>
      <c r="F61" s="5249" t="s">
        <v>69</v>
      </c>
      <c r="G61" s="5298">
        <v>0</v>
      </c>
      <c r="H61" s="5295"/>
      <c r="I61" s="5250">
        <v>0</v>
      </c>
    </row>
    <row r="62" spans="1:9" x14ac:dyDescent="0.25">
      <c r="A62" s="5238"/>
      <c r="B62" s="5238"/>
      <c r="C62" s="5238" t="s">
        <v>69</v>
      </c>
      <c r="D62" s="5238"/>
      <c r="E62" s="5238"/>
      <c r="F62" s="5238"/>
      <c r="G62" s="5238"/>
      <c r="H62" s="5238"/>
      <c r="I62" s="5238"/>
    </row>
    <row r="63" spans="1:9" x14ac:dyDescent="0.25">
      <c r="A63" s="5277" t="s">
        <v>1295</v>
      </c>
      <c r="B63" s="5277"/>
      <c r="C63" s="5277"/>
      <c r="D63" s="5277"/>
      <c r="E63" s="5277"/>
      <c r="F63" s="5277"/>
      <c r="G63" s="5277"/>
      <c r="H63" s="5277"/>
      <c r="I63" s="5277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P22" sqref="P22"/>
    </sheetView>
  </sheetViews>
  <sheetFormatPr defaultRowHeight="15" x14ac:dyDescent="0.25"/>
  <cols>
    <col min="2" max="2" width="31.85546875" bestFit="1" customWidth="1"/>
    <col min="9" max="9" width="17.85546875" bestFit="1" customWidth="1"/>
  </cols>
  <sheetData>
    <row r="1" spans="1:9" x14ac:dyDescent="0.25">
      <c r="A1" s="4539" t="s">
        <v>0</v>
      </c>
      <c r="B1" s="4539"/>
      <c r="C1" s="4539"/>
      <c r="D1" s="4539"/>
      <c r="E1" s="4539"/>
      <c r="F1" s="4539"/>
      <c r="G1" s="4539"/>
      <c r="H1" s="4539"/>
      <c r="I1" s="4539"/>
    </row>
    <row r="2" spans="1:9" x14ac:dyDescent="0.25">
      <c r="A2" s="4539" t="s">
        <v>1</v>
      </c>
      <c r="B2" s="4539"/>
      <c r="C2" s="4539"/>
      <c r="D2" s="4539"/>
      <c r="E2" s="4539"/>
      <c r="F2" s="4539"/>
      <c r="G2" s="4539"/>
      <c r="H2" s="4539"/>
      <c r="I2" s="4540"/>
    </row>
    <row r="3" spans="1:9" x14ac:dyDescent="0.25">
      <c r="A3" s="4539" t="s">
        <v>2</v>
      </c>
      <c r="B3" s="4539"/>
      <c r="C3" s="4539"/>
      <c r="D3" s="4539"/>
      <c r="E3" s="4539"/>
      <c r="F3" s="4539"/>
      <c r="G3" s="4539"/>
      <c r="H3" s="4539"/>
      <c r="I3" s="4539"/>
    </row>
    <row r="4" spans="1:9" x14ac:dyDescent="0.25">
      <c r="A4" s="4539" t="s">
        <v>120</v>
      </c>
      <c r="B4" s="4539"/>
      <c r="C4" s="4539"/>
      <c r="D4" s="4539"/>
      <c r="E4" s="4539"/>
      <c r="F4" s="4539"/>
      <c r="G4" s="4539"/>
      <c r="H4" s="4539"/>
      <c r="I4" s="4539"/>
    </row>
    <row r="5" spans="1:9" x14ac:dyDescent="0.25">
      <c r="A5" s="4539"/>
      <c r="B5" s="4539"/>
      <c r="C5" s="4539"/>
      <c r="D5" s="4539"/>
      <c r="E5" s="4539"/>
      <c r="F5" s="4539"/>
      <c r="G5" s="4539"/>
      <c r="H5" s="4539"/>
      <c r="I5" s="4541"/>
    </row>
    <row r="6" spans="1:9" x14ac:dyDescent="0.25">
      <c r="A6" s="4539" t="s">
        <v>4</v>
      </c>
      <c r="B6" s="4541"/>
      <c r="C6" s="4541"/>
      <c r="D6" s="4541"/>
      <c r="E6" s="4541"/>
      <c r="F6" s="4541"/>
      <c r="G6" s="4541"/>
      <c r="H6" s="4541"/>
      <c r="I6" s="4541"/>
    </row>
    <row r="7" spans="1:9" x14ac:dyDescent="0.25">
      <c r="A7" s="4539" t="s">
        <v>1141</v>
      </c>
      <c r="B7" s="4541"/>
      <c r="C7" s="4541"/>
      <c r="D7" s="4539"/>
      <c r="E7" s="4541"/>
      <c r="F7" s="4541"/>
      <c r="G7" s="4541"/>
      <c r="H7" s="4541"/>
      <c r="I7" s="4541"/>
    </row>
    <row r="8" spans="1:9" x14ac:dyDescent="0.25">
      <c r="A8" s="4541" t="s">
        <v>1142</v>
      </c>
      <c r="B8" s="4541"/>
      <c r="C8" s="4541"/>
      <c r="D8" s="4539"/>
      <c r="E8" s="4541"/>
      <c r="F8" s="4541"/>
      <c r="G8" s="4541"/>
      <c r="H8" s="4541"/>
      <c r="I8" s="4541"/>
    </row>
    <row r="9" spans="1:9" x14ac:dyDescent="0.25">
      <c r="A9" s="4541" t="s">
        <v>1143</v>
      </c>
      <c r="B9" s="4541"/>
      <c r="C9" s="4541"/>
      <c r="D9" s="4541"/>
      <c r="E9" s="4541"/>
      <c r="F9" s="4541"/>
      <c r="G9" s="4541"/>
      <c r="H9" s="4541"/>
      <c r="I9" s="4541"/>
    </row>
    <row r="10" spans="1:9" x14ac:dyDescent="0.25">
      <c r="A10" s="4541" t="s">
        <v>256</v>
      </c>
      <c r="B10" s="4541"/>
      <c r="C10" s="4541"/>
      <c r="D10" s="4541"/>
      <c r="E10" s="4541"/>
      <c r="F10" s="4541"/>
      <c r="G10" s="4541"/>
      <c r="H10" s="4541"/>
      <c r="I10" s="4541"/>
    </row>
    <row r="11" spans="1:9" x14ac:dyDescent="0.25">
      <c r="A11" s="4539" t="s">
        <v>9</v>
      </c>
      <c r="B11" s="4541"/>
      <c r="C11" s="4541"/>
      <c r="D11" s="4541"/>
      <c r="E11" s="4541"/>
      <c r="F11" s="4541"/>
      <c r="G11" s="4541"/>
      <c r="H11" s="4541"/>
      <c r="I11" s="4541"/>
    </row>
    <row r="12" spans="1:9" x14ac:dyDescent="0.25">
      <c r="A12" s="4539" t="s">
        <v>10</v>
      </c>
      <c r="B12" s="4541"/>
      <c r="C12" s="4541"/>
      <c r="D12" s="4541"/>
      <c r="E12" s="4541"/>
      <c r="F12" s="4541"/>
      <c r="G12" s="4541"/>
      <c r="H12" s="4541"/>
      <c r="I12" s="4541"/>
    </row>
    <row r="13" spans="1:9" x14ac:dyDescent="0.25">
      <c r="A13" s="4542" t="s">
        <v>11</v>
      </c>
      <c r="B13" s="4541"/>
      <c r="C13" s="4541"/>
      <c r="D13" s="4541"/>
      <c r="E13" s="4541"/>
      <c r="F13" s="4541"/>
      <c r="G13" s="4541"/>
      <c r="H13" s="4541"/>
      <c r="I13" s="4541"/>
    </row>
    <row r="14" spans="1:9" x14ac:dyDescent="0.25">
      <c r="A14" s="4543" t="s">
        <v>12</v>
      </c>
      <c r="B14" s="4543" t="s">
        <v>13</v>
      </c>
      <c r="C14" s="4543" t="s">
        <v>14</v>
      </c>
      <c r="D14" s="4543" t="s">
        <v>15</v>
      </c>
      <c r="E14" s="4543" t="s">
        <v>16</v>
      </c>
      <c r="F14" s="4543" t="s">
        <v>17</v>
      </c>
      <c r="G14" s="4543" t="s">
        <v>18</v>
      </c>
      <c r="H14" s="4543" t="s">
        <v>15</v>
      </c>
      <c r="I14" s="4543" t="s">
        <v>19</v>
      </c>
    </row>
    <row r="15" spans="1:9" x14ac:dyDescent="0.25">
      <c r="A15" s="4544" t="s">
        <v>20</v>
      </c>
      <c r="B15" s="4544"/>
      <c r="C15" s="4544" t="s">
        <v>215</v>
      </c>
      <c r="D15" s="4544" t="s">
        <v>22</v>
      </c>
      <c r="E15" s="4544" t="s">
        <v>23</v>
      </c>
      <c r="F15" s="4544" t="s">
        <v>23</v>
      </c>
      <c r="G15" s="4544" t="s">
        <v>24</v>
      </c>
      <c r="H15" s="4544" t="s">
        <v>25</v>
      </c>
      <c r="I15" s="4544" t="s">
        <v>216</v>
      </c>
    </row>
    <row r="16" spans="1:9" x14ac:dyDescent="0.25">
      <c r="A16" s="4544"/>
      <c r="B16" s="4544"/>
      <c r="C16" s="4544" t="s">
        <v>27</v>
      </c>
      <c r="D16" s="4544" t="s">
        <v>28</v>
      </c>
      <c r="E16" s="4544"/>
      <c r="F16" s="4544"/>
      <c r="G16" s="4544" t="s">
        <v>29</v>
      </c>
      <c r="H16" s="4544" t="s">
        <v>30</v>
      </c>
      <c r="I16" s="4544" t="s">
        <v>31</v>
      </c>
    </row>
    <row r="17" spans="1:9" x14ac:dyDescent="0.25">
      <c r="A17" s="4544"/>
      <c r="B17" s="4544"/>
      <c r="C17" s="4544" t="s">
        <v>32</v>
      </c>
      <c r="D17" s="4544" t="s">
        <v>33</v>
      </c>
      <c r="E17" s="4544" t="s">
        <v>33</v>
      </c>
      <c r="F17" s="4544" t="s">
        <v>33</v>
      </c>
      <c r="G17" s="4544" t="s">
        <v>33</v>
      </c>
      <c r="H17" s="4544" t="s">
        <v>33</v>
      </c>
      <c r="I17" s="4544" t="s">
        <v>30</v>
      </c>
    </row>
    <row r="18" spans="1:9" x14ac:dyDescent="0.25">
      <c r="A18" s="4545">
        <v>1</v>
      </c>
      <c r="B18" s="4546">
        <v>2</v>
      </c>
      <c r="C18" s="4547">
        <v>3</v>
      </c>
      <c r="D18" s="4546">
        <v>4</v>
      </c>
      <c r="E18" s="4547">
        <v>5</v>
      </c>
      <c r="F18" s="4546">
        <v>6</v>
      </c>
      <c r="G18" s="4547">
        <v>7</v>
      </c>
      <c r="H18" s="4546">
        <v>8</v>
      </c>
      <c r="I18" s="4546">
        <v>9</v>
      </c>
    </row>
    <row r="19" spans="1:9" x14ac:dyDescent="0.25">
      <c r="A19" s="4548">
        <v>1</v>
      </c>
      <c r="B19" s="4549" t="s">
        <v>176</v>
      </c>
      <c r="C19" s="4549" t="s">
        <v>69</v>
      </c>
      <c r="D19" s="4550"/>
      <c r="E19" s="4551" t="s">
        <v>69</v>
      </c>
      <c r="F19" s="4549" t="s">
        <v>69</v>
      </c>
      <c r="G19" s="4550"/>
      <c r="H19" s="4549" t="s">
        <v>69</v>
      </c>
      <c r="I19" s="4551"/>
    </row>
    <row r="20" spans="1:9" x14ac:dyDescent="0.25">
      <c r="A20" s="4552"/>
      <c r="B20" s="4553" t="s">
        <v>177</v>
      </c>
      <c r="C20" s="4553">
        <v>7.56</v>
      </c>
      <c r="D20" s="4554">
        <v>-9748.67</v>
      </c>
      <c r="E20" s="4553">
        <v>39193.68</v>
      </c>
      <c r="F20" s="4553">
        <v>40651.51</v>
      </c>
      <c r="G20" s="4555">
        <v>39193.68</v>
      </c>
      <c r="H20" s="4553">
        <v>-8290.8399999999965</v>
      </c>
      <c r="I20" s="4554">
        <v>-8290.8399999999965</v>
      </c>
    </row>
    <row r="21" spans="1:9" x14ac:dyDescent="0.25">
      <c r="A21" s="4544" t="s">
        <v>36</v>
      </c>
      <c r="B21" s="4544" t="s">
        <v>233</v>
      </c>
      <c r="C21" s="4544"/>
      <c r="D21" s="4556"/>
      <c r="E21" s="4557"/>
      <c r="F21" s="4558"/>
      <c r="G21" s="4559"/>
      <c r="H21" s="4560"/>
      <c r="I21" s="4556"/>
    </row>
    <row r="22" spans="1:9" x14ac:dyDescent="0.25">
      <c r="A22" s="4561"/>
      <c r="B22" s="4561" t="s">
        <v>234</v>
      </c>
      <c r="C22" s="4544">
        <v>2.62</v>
      </c>
      <c r="D22" s="4562"/>
      <c r="E22" s="4557">
        <v>13325.851200000001</v>
      </c>
      <c r="F22" s="4558">
        <v>13821.513400000002</v>
      </c>
      <c r="G22" s="4563">
        <v>13325.851200000001</v>
      </c>
      <c r="H22" s="4564"/>
      <c r="I22" s="4562"/>
    </row>
    <row r="23" spans="1:9" x14ac:dyDescent="0.25">
      <c r="A23" s="4565" t="s">
        <v>38</v>
      </c>
      <c r="B23" s="4543" t="s">
        <v>39</v>
      </c>
      <c r="C23" s="4543">
        <v>1.33</v>
      </c>
      <c r="D23" s="4557"/>
      <c r="E23" s="4560">
        <v>7054.8624</v>
      </c>
      <c r="F23" s="4560">
        <v>7317.2718000000004</v>
      </c>
      <c r="G23" s="4566">
        <v>7054.8624</v>
      </c>
      <c r="H23" s="4557"/>
      <c r="I23" s="4557"/>
    </row>
    <row r="24" spans="1:9" x14ac:dyDescent="0.25">
      <c r="A24" s="4565" t="s">
        <v>40</v>
      </c>
      <c r="B24" s="4543" t="s">
        <v>41</v>
      </c>
      <c r="C24" s="4543">
        <v>1.22</v>
      </c>
      <c r="D24" s="4567"/>
      <c r="E24" s="4560">
        <v>6270.9888000000001</v>
      </c>
      <c r="F24" s="4560">
        <v>6504.2416000000003</v>
      </c>
      <c r="G24" s="4568">
        <v>6270.9888000000001</v>
      </c>
      <c r="H24" s="4567"/>
      <c r="I24" s="4567"/>
    </row>
    <row r="25" spans="1:9" x14ac:dyDescent="0.25">
      <c r="A25" s="4565" t="s">
        <v>42</v>
      </c>
      <c r="B25" s="4543" t="s">
        <v>43</v>
      </c>
      <c r="C25" s="4543">
        <v>2.39</v>
      </c>
      <c r="D25" s="4557"/>
      <c r="E25" s="4560">
        <v>12541.9776</v>
      </c>
      <c r="F25" s="4560">
        <v>13008.483200000001</v>
      </c>
      <c r="G25" s="4566">
        <v>12541.9776</v>
      </c>
      <c r="H25" s="4557"/>
      <c r="I25" s="4557"/>
    </row>
    <row r="26" spans="1:9" x14ac:dyDescent="0.25">
      <c r="A26" s="4569" t="s">
        <v>46</v>
      </c>
      <c r="B26" s="4569" t="s">
        <v>47</v>
      </c>
      <c r="C26" s="4570">
        <v>2.98</v>
      </c>
      <c r="D26" s="4569">
        <v>-3896</v>
      </c>
      <c r="E26" s="4570">
        <v>15956.16</v>
      </c>
      <c r="F26" s="4569">
        <v>16509.240000000002</v>
      </c>
      <c r="G26" s="4570">
        <v>15956.16</v>
      </c>
      <c r="H26" s="4569">
        <v>-3342.9199999999983</v>
      </c>
      <c r="I26" s="4569">
        <v>-3342.9199999999983</v>
      </c>
    </row>
    <row r="27" spans="1:9" x14ac:dyDescent="0.25">
      <c r="A27" s="4549" t="s">
        <v>48</v>
      </c>
      <c r="B27" s="4549" t="s">
        <v>217</v>
      </c>
      <c r="C27" s="4550"/>
      <c r="D27" s="4549"/>
      <c r="E27" s="4550"/>
      <c r="F27" s="4549"/>
      <c r="G27" s="4550"/>
      <c r="H27" s="4549"/>
      <c r="I27" s="4549"/>
    </row>
    <row r="28" spans="1:9" x14ac:dyDescent="0.25">
      <c r="A28" s="4571"/>
      <c r="B28" s="4553" t="s">
        <v>218</v>
      </c>
      <c r="C28" s="4555">
        <v>1.65</v>
      </c>
      <c r="D28" s="4553">
        <v>12730.43</v>
      </c>
      <c r="E28" s="4555">
        <v>8554.35</v>
      </c>
      <c r="F28" s="4553">
        <v>8901.08</v>
      </c>
      <c r="G28" s="4552">
        <v>24524.83</v>
      </c>
      <c r="H28" s="4553">
        <v>-2893.3199999999997</v>
      </c>
      <c r="I28" s="4553"/>
    </row>
    <row r="29" spans="1:9" x14ac:dyDescent="0.25">
      <c r="A29" s="4569" t="s">
        <v>52</v>
      </c>
      <c r="B29" s="4569" t="s">
        <v>140</v>
      </c>
      <c r="C29" s="4572"/>
      <c r="D29" s="4571" t="s">
        <v>69</v>
      </c>
      <c r="E29" s="4542"/>
      <c r="F29" s="4571"/>
      <c r="G29" s="4542" t="s">
        <v>141</v>
      </c>
      <c r="H29" s="4571" t="s">
        <v>69</v>
      </c>
      <c r="I29" s="4571"/>
    </row>
    <row r="30" spans="1:9" x14ac:dyDescent="0.25">
      <c r="A30" s="4553"/>
      <c r="B30" s="4553" t="s">
        <v>200</v>
      </c>
      <c r="C30" s="4555">
        <v>0</v>
      </c>
      <c r="D30" s="4569">
        <v>62.32</v>
      </c>
      <c r="E30" s="4570">
        <v>0</v>
      </c>
      <c r="F30" s="4569">
        <v>0</v>
      </c>
      <c r="G30" s="4570">
        <v>0</v>
      </c>
      <c r="H30" s="4569">
        <v>62.32</v>
      </c>
      <c r="I30" s="4569" t="s">
        <v>69</v>
      </c>
    </row>
    <row r="31" spans="1:9" x14ac:dyDescent="0.25">
      <c r="A31" s="4544"/>
      <c r="B31" s="4561" t="s">
        <v>55</v>
      </c>
      <c r="C31" s="4573"/>
      <c r="D31" s="4557"/>
      <c r="E31" s="4566"/>
      <c r="F31" s="4557"/>
      <c r="G31" s="4566"/>
      <c r="H31" s="4557"/>
      <c r="I31" s="4544"/>
    </row>
    <row r="32" spans="1:9" x14ac:dyDescent="0.25">
      <c r="A32" s="4546"/>
      <c r="B32" s="4546" t="s">
        <v>51</v>
      </c>
      <c r="C32" s="4547">
        <v>0</v>
      </c>
      <c r="D32" s="4546"/>
      <c r="E32" s="4547">
        <v>0</v>
      </c>
      <c r="F32" s="4546">
        <v>0</v>
      </c>
      <c r="G32" s="4547">
        <v>0</v>
      </c>
      <c r="H32" s="4546"/>
      <c r="I32" s="4546"/>
    </row>
    <row r="33" spans="1:9" x14ac:dyDescent="0.25">
      <c r="A33" s="4539" t="s">
        <v>56</v>
      </c>
      <c r="B33" s="4541"/>
      <c r="C33" s="4541"/>
      <c r="D33" s="4538"/>
      <c r="E33" s="4541"/>
      <c r="F33" s="4541"/>
      <c r="G33" s="4541"/>
      <c r="H33" s="4541"/>
      <c r="I33" s="4541"/>
    </row>
    <row r="34" spans="1:9" x14ac:dyDescent="0.25">
      <c r="A34" s="4542" t="s">
        <v>67</v>
      </c>
      <c r="B34" s="4573"/>
      <c r="C34" s="4573"/>
      <c r="D34" s="4573"/>
      <c r="E34" s="4573"/>
      <c r="F34" s="4566"/>
      <c r="G34" s="4566"/>
      <c r="H34" s="4566"/>
      <c r="I34" s="4573"/>
    </row>
    <row r="35" spans="1:9" x14ac:dyDescent="0.25">
      <c r="A35" s="4539" t="s">
        <v>68</v>
      </c>
      <c r="B35" s="4573"/>
      <c r="C35" s="4573"/>
      <c r="D35" s="4573"/>
      <c r="E35" s="4573"/>
      <c r="F35" s="4566"/>
      <c r="G35" s="4566"/>
      <c r="H35" s="4566"/>
      <c r="I35" s="4573"/>
    </row>
    <row r="36" spans="1:9" x14ac:dyDescent="0.25">
      <c r="A36" s="4543" t="s">
        <v>69</v>
      </c>
      <c r="B36" s="4574" t="s">
        <v>70</v>
      </c>
      <c r="C36" s="4543" t="s">
        <v>71</v>
      </c>
      <c r="D36" s="4575" t="s">
        <v>72</v>
      </c>
      <c r="E36" s="4543" t="s">
        <v>73</v>
      </c>
      <c r="F36" s="4575" t="s">
        <v>74</v>
      </c>
      <c r="G36" s="4543" t="s">
        <v>75</v>
      </c>
      <c r="H36" s="4575" t="s">
        <v>76</v>
      </c>
      <c r="I36" s="4543" t="s">
        <v>19</v>
      </c>
    </row>
    <row r="37" spans="1:9" x14ac:dyDescent="0.25">
      <c r="A37" s="4544"/>
      <c r="B37" s="4576" t="s">
        <v>77</v>
      </c>
      <c r="C37" s="4544" t="s">
        <v>78</v>
      </c>
      <c r="D37" s="4573" t="s">
        <v>79</v>
      </c>
      <c r="E37" s="4544" t="s">
        <v>80</v>
      </c>
      <c r="F37" s="4573" t="s">
        <v>81</v>
      </c>
      <c r="G37" s="4544" t="s">
        <v>82</v>
      </c>
      <c r="H37" s="4573" t="s">
        <v>83</v>
      </c>
      <c r="I37" s="4544" t="s">
        <v>84</v>
      </c>
    </row>
    <row r="38" spans="1:9" x14ac:dyDescent="0.25">
      <c r="A38" s="4544"/>
      <c r="B38" s="4576"/>
      <c r="C38" s="4544"/>
      <c r="D38" s="4573"/>
      <c r="E38" s="4544"/>
      <c r="F38" s="4573" t="s">
        <v>85</v>
      </c>
      <c r="G38" s="4544" t="s">
        <v>86</v>
      </c>
      <c r="H38" s="4573"/>
      <c r="I38" s="4544" t="s">
        <v>1144</v>
      </c>
    </row>
    <row r="39" spans="1:9" x14ac:dyDescent="0.25">
      <c r="A39" s="4546">
        <v>1</v>
      </c>
      <c r="B39" s="4546" t="s">
        <v>88</v>
      </c>
      <c r="C39" s="4570">
        <v>25.1</v>
      </c>
      <c r="D39" s="4546">
        <v>-5689.41</v>
      </c>
      <c r="E39" s="4577">
        <v>29591.360000000001</v>
      </c>
      <c r="F39" s="4546">
        <v>29396.36</v>
      </c>
      <c r="G39" s="4577">
        <v>29591.360000000001</v>
      </c>
      <c r="H39" s="4546">
        <v>-5884.41</v>
      </c>
      <c r="I39" s="4546">
        <v>-5884.41</v>
      </c>
    </row>
    <row r="40" spans="1:9" x14ac:dyDescent="0.25">
      <c r="A40" s="4541"/>
      <c r="B40" s="4541"/>
      <c r="C40" s="4541"/>
      <c r="D40" s="4541"/>
      <c r="E40" s="4541"/>
      <c r="F40" s="4541"/>
      <c r="G40" s="4541"/>
      <c r="H40" s="4541"/>
      <c r="I40" s="4541"/>
    </row>
    <row r="41" spans="1:9" x14ac:dyDescent="0.25">
      <c r="A41" s="4539" t="s">
        <v>1145</v>
      </c>
      <c r="B41" s="4541"/>
      <c r="C41" s="4541"/>
      <c r="D41" s="4541"/>
      <c r="E41" s="4541"/>
      <c r="F41" s="4541"/>
      <c r="G41" s="4541"/>
      <c r="H41" s="4541"/>
      <c r="I41" s="4541"/>
    </row>
    <row r="42" spans="1:9" x14ac:dyDescent="0.25">
      <c r="A42" s="4542" t="s">
        <v>1146</v>
      </c>
      <c r="B42" s="4541"/>
      <c r="C42" s="4541"/>
      <c r="D42" s="4541"/>
      <c r="E42" s="4541"/>
      <c r="F42" s="4541"/>
      <c r="G42" s="4541"/>
      <c r="H42" s="4541"/>
      <c r="I42" s="4541"/>
    </row>
    <row r="43" spans="1:9" x14ac:dyDescent="0.25">
      <c r="A43" s="4574" t="s">
        <v>12</v>
      </c>
      <c r="B43" s="4543" t="s">
        <v>94</v>
      </c>
      <c r="C43" s="4575" t="s">
        <v>95</v>
      </c>
      <c r="D43" s="4575"/>
      <c r="E43" s="4575"/>
      <c r="F43" s="4574" t="s">
        <v>206</v>
      </c>
      <c r="G43" s="4575"/>
      <c r="H43" s="4578"/>
      <c r="I43" s="4543" t="s">
        <v>97</v>
      </c>
    </row>
    <row r="44" spans="1:9" x14ac:dyDescent="0.25">
      <c r="A44" s="4576" t="s">
        <v>98</v>
      </c>
      <c r="B44" s="4544" t="s">
        <v>99</v>
      </c>
      <c r="C44" s="4573"/>
      <c r="D44" s="4573"/>
      <c r="E44" s="4573"/>
      <c r="F44" s="4576" t="s">
        <v>207</v>
      </c>
      <c r="G44" s="4573"/>
      <c r="H44" s="4579"/>
      <c r="I44" s="4544" t="s">
        <v>101</v>
      </c>
    </row>
    <row r="45" spans="1:9" x14ac:dyDescent="0.25">
      <c r="A45" s="4576"/>
      <c r="B45" s="4544"/>
      <c r="C45" s="4573"/>
      <c r="D45" s="4573"/>
      <c r="E45" s="4573"/>
      <c r="F45" s="4576" t="s">
        <v>1147</v>
      </c>
      <c r="G45" s="4573"/>
      <c r="H45" s="4579"/>
      <c r="I45" s="4544"/>
    </row>
    <row r="46" spans="1:9" x14ac:dyDescent="0.25">
      <c r="A46" s="4576"/>
      <c r="B46" s="4544"/>
      <c r="C46" s="4573"/>
      <c r="D46" s="4573"/>
      <c r="E46" s="4573"/>
      <c r="F46" s="4576" t="s">
        <v>209</v>
      </c>
      <c r="G46" s="4573"/>
      <c r="H46" s="4579"/>
      <c r="I46" s="4544"/>
    </row>
    <row r="47" spans="1:9" x14ac:dyDescent="0.25">
      <c r="A47" s="4580"/>
      <c r="B47" s="4561"/>
      <c r="C47" s="4573"/>
      <c r="D47" s="4573"/>
      <c r="E47" s="4573"/>
      <c r="F47" s="4576"/>
      <c r="G47" s="4573"/>
      <c r="H47" s="4579"/>
      <c r="I47" s="4561"/>
    </row>
    <row r="48" spans="1:9" x14ac:dyDescent="0.25">
      <c r="A48" s="4581" t="s">
        <v>103</v>
      </c>
      <c r="B48" s="4571"/>
      <c r="C48" s="4550" t="s">
        <v>104</v>
      </c>
      <c r="D48" s="4550"/>
      <c r="E48" s="4550"/>
      <c r="F48" s="4574"/>
      <c r="G48" s="4575"/>
      <c r="H48" s="4578"/>
      <c r="I48" s="4543"/>
    </row>
    <row r="49" spans="1:9" x14ac:dyDescent="0.25">
      <c r="A49" s="4582"/>
      <c r="B49" s="4544"/>
      <c r="C49" s="4573" t="s">
        <v>55</v>
      </c>
      <c r="D49" s="4573"/>
      <c r="E49" s="4573"/>
      <c r="F49" s="4576" t="s">
        <v>69</v>
      </c>
      <c r="G49" s="4566"/>
      <c r="H49" s="4579" t="s">
        <v>69</v>
      </c>
      <c r="I49" s="4544" t="s">
        <v>69</v>
      </c>
    </row>
    <row r="50" spans="1:9" x14ac:dyDescent="0.25">
      <c r="A50" s="4582" t="s">
        <v>105</v>
      </c>
      <c r="B50" s="4583">
        <v>42627</v>
      </c>
      <c r="C50" s="4573" t="s">
        <v>223</v>
      </c>
      <c r="D50" s="4573"/>
      <c r="E50" s="4573"/>
      <c r="F50" s="4576"/>
      <c r="G50" s="4566">
        <v>13.426542387927208</v>
      </c>
      <c r="H50" s="4579"/>
      <c r="I50" s="4544">
        <v>6050</v>
      </c>
    </row>
    <row r="51" spans="1:9" x14ac:dyDescent="0.25">
      <c r="A51" s="4538"/>
      <c r="B51" s="4583">
        <v>42653</v>
      </c>
      <c r="C51" s="4573" t="s">
        <v>223</v>
      </c>
      <c r="D51" s="4573"/>
      <c r="E51" s="4573"/>
      <c r="F51" s="4576"/>
      <c r="G51" s="4566">
        <v>2.4411895250776743</v>
      </c>
      <c r="H51" s="4579"/>
      <c r="I51" s="4544">
        <v>1100</v>
      </c>
    </row>
    <row r="52" spans="1:9" x14ac:dyDescent="0.25">
      <c r="A52" s="4582"/>
      <c r="B52" s="4583">
        <v>42674</v>
      </c>
      <c r="C52" s="4573" t="s">
        <v>1148</v>
      </c>
      <c r="D52" s="4573"/>
      <c r="E52" s="4573"/>
      <c r="F52" s="4576"/>
      <c r="G52" s="4566">
        <v>38.559320905459387</v>
      </c>
      <c r="H52" s="4579"/>
      <c r="I52" s="4544">
        <v>17374.830000000002</v>
      </c>
    </row>
    <row r="53" spans="1:9" x14ac:dyDescent="0.25">
      <c r="A53" s="4582"/>
      <c r="B53" s="4583"/>
      <c r="C53" s="4573"/>
      <c r="D53" s="4573"/>
      <c r="E53" s="4573"/>
      <c r="F53" s="4576"/>
      <c r="G53" s="4566"/>
      <c r="H53" s="4579"/>
      <c r="I53" s="4544"/>
    </row>
    <row r="54" spans="1:9" x14ac:dyDescent="0.25">
      <c r="A54" s="4582"/>
      <c r="B54" s="4544"/>
      <c r="C54" s="4542" t="s">
        <v>111</v>
      </c>
      <c r="D54" s="4542"/>
      <c r="E54" s="4542"/>
      <c r="F54" s="4584"/>
      <c r="G54" s="4585">
        <v>2.4411895250776743</v>
      </c>
      <c r="H54" s="4586"/>
      <c r="I54" s="4571">
        <v>24524.83</v>
      </c>
    </row>
    <row r="55" spans="1:9" x14ac:dyDescent="0.25">
      <c r="A55" s="4543"/>
      <c r="B55" s="4543"/>
      <c r="C55" s="4574"/>
      <c r="D55" s="4575"/>
      <c r="E55" s="4578"/>
      <c r="F55" s="4574"/>
      <c r="G55" s="4575"/>
      <c r="H55" s="4578"/>
      <c r="I55" s="4543"/>
    </row>
    <row r="56" spans="1:9" x14ac:dyDescent="0.25">
      <c r="A56" s="4543" t="s">
        <v>46</v>
      </c>
      <c r="B56" s="4549" t="s">
        <v>112</v>
      </c>
      <c r="C56" s="4548" t="s">
        <v>113</v>
      </c>
      <c r="D56" s="4575"/>
      <c r="E56" s="4578"/>
      <c r="F56" s="4574" t="s">
        <v>114</v>
      </c>
      <c r="G56" s="4575"/>
      <c r="H56" s="4578"/>
      <c r="I56" s="4543"/>
    </row>
    <row r="57" spans="1:9" x14ac:dyDescent="0.25">
      <c r="A57" s="4587"/>
      <c r="B57" s="4561" t="s">
        <v>112</v>
      </c>
      <c r="C57" s="4580" t="s">
        <v>111</v>
      </c>
      <c r="D57" s="4588"/>
      <c r="E57" s="4589"/>
      <c r="F57" s="4580" t="s">
        <v>69</v>
      </c>
      <c r="G57" s="4588"/>
      <c r="H57" s="4589"/>
      <c r="I57" s="4561">
        <v>0</v>
      </c>
    </row>
    <row r="58" spans="1:9" x14ac:dyDescent="0.25">
      <c r="A58" s="4541"/>
      <c r="B58" s="4541"/>
      <c r="C58" s="4541"/>
      <c r="D58" s="4541"/>
      <c r="E58" s="4541"/>
      <c r="F58" s="4541"/>
      <c r="G58" s="4541"/>
      <c r="H58" s="4541"/>
      <c r="I58" s="4541"/>
    </row>
    <row r="59" spans="1:9" x14ac:dyDescent="0.25">
      <c r="A59" s="4541"/>
      <c r="B59" s="4541"/>
      <c r="C59" s="4541"/>
      <c r="D59" s="4541"/>
      <c r="E59" s="4541"/>
      <c r="F59" s="4541"/>
      <c r="G59" s="4541"/>
      <c r="H59" s="4541"/>
      <c r="I59" s="4541"/>
    </row>
    <row r="60" spans="1:9" x14ac:dyDescent="0.25">
      <c r="A60" s="4541" t="s">
        <v>210</v>
      </c>
      <c r="B60" s="4541"/>
      <c r="C60" s="4541" t="s">
        <v>69</v>
      </c>
      <c r="D60" s="4541" t="s">
        <v>1139</v>
      </c>
      <c r="E60" s="4541"/>
      <c r="F60" s="4541"/>
      <c r="G60" s="4541"/>
      <c r="H60" s="4541" t="s">
        <v>1149</v>
      </c>
      <c r="I60" s="4541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workbookViewId="0">
      <selection activeCell="M35" sqref="M35"/>
    </sheetView>
  </sheetViews>
  <sheetFormatPr defaultRowHeight="15" x14ac:dyDescent="0.25"/>
  <cols>
    <col min="2" max="2" width="31.85546875" bestFit="1" customWidth="1"/>
    <col min="9" max="9" width="14.42578125" bestFit="1" customWidth="1"/>
  </cols>
  <sheetData>
    <row r="1" spans="1:9" x14ac:dyDescent="0.25">
      <c r="A1" s="4591" t="s">
        <v>0</v>
      </c>
      <c r="B1" s="4591"/>
      <c r="C1" s="4591"/>
      <c r="D1" s="4591"/>
      <c r="E1" s="4591"/>
      <c r="F1" s="4591"/>
      <c r="G1" s="4591"/>
      <c r="H1" s="4591"/>
      <c r="I1" s="4591"/>
    </row>
    <row r="2" spans="1:9" x14ac:dyDescent="0.25">
      <c r="A2" s="4591" t="s">
        <v>1</v>
      </c>
      <c r="B2" s="4591"/>
      <c r="C2" s="4591"/>
      <c r="D2" s="4591"/>
      <c r="E2" s="4591"/>
      <c r="F2" s="4591"/>
      <c r="G2" s="4591"/>
      <c r="H2" s="4591"/>
      <c r="I2" s="4592"/>
    </row>
    <row r="3" spans="1:9" x14ac:dyDescent="0.25">
      <c r="A3" s="4591" t="s">
        <v>2</v>
      </c>
      <c r="B3" s="4591"/>
      <c r="C3" s="4591"/>
      <c r="D3" s="4591"/>
      <c r="E3" s="4591"/>
      <c r="F3" s="4591"/>
      <c r="G3" s="4591"/>
      <c r="H3" s="4591"/>
      <c r="I3" s="4591"/>
    </row>
    <row r="4" spans="1:9" x14ac:dyDescent="0.25">
      <c r="A4" s="4591" t="s">
        <v>120</v>
      </c>
      <c r="B4" s="4591"/>
      <c r="C4" s="4591"/>
      <c r="D4" s="4591"/>
      <c r="E4" s="4591"/>
      <c r="F4" s="4591"/>
      <c r="G4" s="4591"/>
      <c r="H4" s="4591"/>
      <c r="I4" s="4591"/>
    </row>
    <row r="5" spans="1:9" x14ac:dyDescent="0.25">
      <c r="A5" s="4591" t="s">
        <v>4</v>
      </c>
      <c r="B5" s="4593"/>
      <c r="C5" s="4593"/>
      <c r="D5" s="4593"/>
      <c r="E5" s="4593"/>
      <c r="F5" s="4593"/>
      <c r="G5" s="4593"/>
      <c r="H5" s="4593"/>
      <c r="I5" s="4593"/>
    </row>
    <row r="6" spans="1:9" x14ac:dyDescent="0.25">
      <c r="A6" s="4591" t="s">
        <v>1150</v>
      </c>
      <c r="B6" s="4593"/>
      <c r="C6" s="4593"/>
      <c r="D6" s="4593"/>
      <c r="E6" s="4593"/>
      <c r="F6" s="4593"/>
      <c r="G6" s="4593"/>
      <c r="H6" s="4593"/>
      <c r="I6" s="4593"/>
    </row>
    <row r="7" spans="1:9" x14ac:dyDescent="0.25">
      <c r="A7" s="4593" t="s">
        <v>1151</v>
      </c>
      <c r="B7" s="4593"/>
      <c r="C7" s="4593"/>
      <c r="D7" s="4593"/>
      <c r="E7" s="4593"/>
      <c r="F7" s="4593"/>
      <c r="G7" s="4593"/>
      <c r="H7" s="4593"/>
      <c r="I7" s="4593"/>
    </row>
    <row r="8" spans="1:9" x14ac:dyDescent="0.25">
      <c r="A8" s="4593" t="s">
        <v>1152</v>
      </c>
      <c r="B8" s="4593"/>
      <c r="C8" s="4593"/>
      <c r="D8" s="4593"/>
      <c r="E8" s="4593"/>
      <c r="F8" s="4593"/>
      <c r="G8" s="4593"/>
      <c r="H8" s="4593"/>
      <c r="I8" s="4593"/>
    </row>
    <row r="9" spans="1:9" x14ac:dyDescent="0.25">
      <c r="A9" s="4593" t="s">
        <v>1153</v>
      </c>
      <c r="B9" s="4593"/>
      <c r="C9" s="4593"/>
      <c r="D9" s="4593"/>
      <c r="E9" s="4593"/>
      <c r="F9" s="4593"/>
      <c r="G9" s="4593"/>
      <c r="H9" s="4593"/>
      <c r="I9" s="4593"/>
    </row>
    <row r="10" spans="1:9" x14ac:dyDescent="0.25">
      <c r="A10" s="4591" t="s">
        <v>9</v>
      </c>
      <c r="B10" s="4593"/>
      <c r="C10" s="4593"/>
      <c r="D10" s="4593"/>
      <c r="E10" s="4593"/>
      <c r="F10" s="4593"/>
      <c r="G10" s="4593"/>
      <c r="H10" s="4593"/>
      <c r="I10" s="4593"/>
    </row>
    <row r="11" spans="1:9" x14ac:dyDescent="0.25">
      <c r="A11" s="4591" t="s">
        <v>10</v>
      </c>
      <c r="B11" s="4593"/>
      <c r="C11" s="4593"/>
      <c r="D11" s="4593"/>
      <c r="E11" s="4593"/>
      <c r="F11" s="4593"/>
      <c r="G11" s="4593"/>
      <c r="H11" s="4593"/>
      <c r="I11" s="4593"/>
    </row>
    <row r="12" spans="1:9" x14ac:dyDescent="0.25">
      <c r="A12" s="4594" t="s">
        <v>11</v>
      </c>
      <c r="B12" s="4593"/>
      <c r="C12" s="4593"/>
      <c r="D12" s="4593"/>
      <c r="E12" s="4593"/>
      <c r="F12" s="4593"/>
      <c r="G12" s="4593"/>
      <c r="H12" s="4593"/>
      <c r="I12" s="4593"/>
    </row>
    <row r="13" spans="1:9" x14ac:dyDescent="0.25">
      <c r="A13" s="4595" t="s">
        <v>12</v>
      </c>
      <c r="B13" s="4595" t="s">
        <v>13</v>
      </c>
      <c r="C13" s="4595" t="s">
        <v>14</v>
      </c>
      <c r="D13" s="4595" t="s">
        <v>15</v>
      </c>
      <c r="E13" s="4595" t="s">
        <v>16</v>
      </c>
      <c r="F13" s="4595" t="s">
        <v>17</v>
      </c>
      <c r="G13" s="4595" t="s">
        <v>18</v>
      </c>
      <c r="H13" s="4595" t="s">
        <v>15</v>
      </c>
      <c r="I13" s="4595" t="s">
        <v>19</v>
      </c>
    </row>
    <row r="14" spans="1:9" x14ac:dyDescent="0.25">
      <c r="A14" s="4596" t="s">
        <v>20</v>
      </c>
      <c r="B14" s="4596"/>
      <c r="C14" s="4596" t="s">
        <v>215</v>
      </c>
      <c r="D14" s="4596" t="s">
        <v>22</v>
      </c>
      <c r="E14" s="4596" t="s">
        <v>23</v>
      </c>
      <c r="F14" s="4596" t="s">
        <v>23</v>
      </c>
      <c r="G14" s="4596" t="s">
        <v>24</v>
      </c>
      <c r="H14" s="4596" t="s">
        <v>25</v>
      </c>
      <c r="I14" s="4596" t="s">
        <v>522</v>
      </c>
    </row>
    <row r="15" spans="1:9" x14ac:dyDescent="0.25">
      <c r="A15" s="4596"/>
      <c r="B15" s="4596"/>
      <c r="C15" s="4596" t="s">
        <v>27</v>
      </c>
      <c r="D15" s="4596" t="s">
        <v>1154</v>
      </c>
      <c r="E15" s="4596"/>
      <c r="F15" s="4596"/>
      <c r="G15" s="4596" t="s">
        <v>29</v>
      </c>
      <c r="H15" s="4596" t="s">
        <v>30</v>
      </c>
      <c r="I15" s="4596" t="s">
        <v>523</v>
      </c>
    </row>
    <row r="16" spans="1:9" x14ac:dyDescent="0.25">
      <c r="A16" s="4596"/>
      <c r="B16" s="4596"/>
      <c r="C16" s="4596" t="s">
        <v>258</v>
      </c>
      <c r="D16" s="4596" t="s">
        <v>33</v>
      </c>
      <c r="E16" s="4596" t="s">
        <v>33</v>
      </c>
      <c r="F16" s="4596" t="s">
        <v>33</v>
      </c>
      <c r="G16" s="4596" t="s">
        <v>33</v>
      </c>
      <c r="H16" s="4596" t="s">
        <v>33</v>
      </c>
      <c r="I16" s="4596" t="s">
        <v>1136</v>
      </c>
    </row>
    <row r="17" spans="1:9" x14ac:dyDescent="0.25">
      <c r="A17" s="4596"/>
      <c r="B17" s="4596"/>
      <c r="C17" s="4597" t="s">
        <v>1046</v>
      </c>
      <c r="D17" s="4596"/>
      <c r="E17" s="4596"/>
      <c r="F17" s="4596"/>
      <c r="G17" s="4596"/>
      <c r="H17" s="4596"/>
      <c r="I17" s="4596" t="s">
        <v>1137</v>
      </c>
    </row>
    <row r="18" spans="1:9" x14ac:dyDescent="0.25">
      <c r="A18" s="4598">
        <v>1</v>
      </c>
      <c r="B18" s="4599">
        <v>2</v>
      </c>
      <c r="C18" s="4598">
        <v>3</v>
      </c>
      <c r="D18" s="4599">
        <v>4</v>
      </c>
      <c r="E18" s="4598">
        <v>5</v>
      </c>
      <c r="F18" s="4599">
        <v>6</v>
      </c>
      <c r="G18" s="4598">
        <v>7</v>
      </c>
      <c r="H18" s="4595">
        <v>8</v>
      </c>
      <c r="I18" s="4599">
        <v>9</v>
      </c>
    </row>
    <row r="19" spans="1:9" x14ac:dyDescent="0.25">
      <c r="A19" s="4600">
        <v>1</v>
      </c>
      <c r="B19" s="4601" t="s">
        <v>176</v>
      </c>
      <c r="C19" s="4602"/>
      <c r="D19" s="4601"/>
      <c r="E19" s="4603" t="s">
        <v>69</v>
      </c>
      <c r="F19" s="4601" t="s">
        <v>69</v>
      </c>
      <c r="G19" s="4600"/>
      <c r="H19" s="4601" t="s">
        <v>69</v>
      </c>
      <c r="I19" s="4604" t="s">
        <v>69</v>
      </c>
    </row>
    <row r="20" spans="1:9" x14ac:dyDescent="0.25">
      <c r="A20" s="4605"/>
      <c r="B20" s="4606" t="s">
        <v>177</v>
      </c>
      <c r="C20" s="4607">
        <v>7.97</v>
      </c>
      <c r="D20" s="4608">
        <v>-8665.7800000000007</v>
      </c>
      <c r="E20" s="4607">
        <v>255856.32</v>
      </c>
      <c r="F20" s="4606">
        <v>245517.19</v>
      </c>
      <c r="G20" s="4605">
        <v>255856.32</v>
      </c>
      <c r="H20" s="4609">
        <v>-19004.910000000003</v>
      </c>
      <c r="I20" s="4610" t="e">
        <v>#REF!</v>
      </c>
    </row>
    <row r="21" spans="1:9" x14ac:dyDescent="0.25">
      <c r="A21" s="4596" t="s">
        <v>36</v>
      </c>
      <c r="B21" s="4597" t="s">
        <v>37</v>
      </c>
      <c r="C21" s="4611">
        <v>2.62</v>
      </c>
      <c r="D21" s="4612"/>
      <c r="E21" s="4613">
        <v>91852.418879999997</v>
      </c>
      <c r="F21" s="4614">
        <v>88140.67121</v>
      </c>
      <c r="G21" s="4615">
        <v>91852.418879999997</v>
      </c>
      <c r="H21" s="4614"/>
      <c r="I21" s="4612"/>
    </row>
    <row r="22" spans="1:9" x14ac:dyDescent="0.25">
      <c r="A22" s="4616" t="s">
        <v>38</v>
      </c>
      <c r="B22" s="4595" t="s">
        <v>39</v>
      </c>
      <c r="C22" s="4617">
        <v>1.33</v>
      </c>
      <c r="D22" s="4618"/>
      <c r="E22" s="4619">
        <v>45798.281280000003</v>
      </c>
      <c r="F22" s="4620">
        <v>43947.577010000001</v>
      </c>
      <c r="G22" s="4620">
        <v>45798.281280000003</v>
      </c>
      <c r="H22" s="4612"/>
      <c r="I22" s="4618"/>
    </row>
    <row r="23" spans="1:9" x14ac:dyDescent="0.25">
      <c r="A23" s="4616" t="s">
        <v>40</v>
      </c>
      <c r="B23" s="4595" t="s">
        <v>41</v>
      </c>
      <c r="C23" s="4617">
        <v>1.63</v>
      </c>
      <c r="D23" s="4620"/>
      <c r="E23" s="4619">
        <v>56288.390400000004</v>
      </c>
      <c r="F23" s="4612">
        <v>54013.781800000004</v>
      </c>
      <c r="G23" s="4615">
        <v>56288.390400000004</v>
      </c>
      <c r="H23" s="4618"/>
      <c r="I23" s="4620"/>
    </row>
    <row r="24" spans="1:9" x14ac:dyDescent="0.25">
      <c r="A24" s="4616" t="s">
        <v>42</v>
      </c>
      <c r="B24" s="4595" t="s">
        <v>43</v>
      </c>
      <c r="C24" s="4617">
        <v>2.39</v>
      </c>
      <c r="D24" s="4618"/>
      <c r="E24" s="4621">
        <v>61917.229440000003</v>
      </c>
      <c r="F24" s="4620">
        <v>59415.159979999997</v>
      </c>
      <c r="G24" s="4622">
        <v>61917.229440000003</v>
      </c>
      <c r="H24" s="4620"/>
      <c r="I24" s="4618"/>
    </row>
    <row r="25" spans="1:9" x14ac:dyDescent="0.25">
      <c r="A25" s="4623" t="s">
        <v>46</v>
      </c>
      <c r="B25" s="4623" t="s">
        <v>47</v>
      </c>
      <c r="C25" s="4624">
        <v>2.98</v>
      </c>
      <c r="D25" s="4625">
        <v>-13526.93</v>
      </c>
      <c r="E25" s="4626">
        <v>95665.44</v>
      </c>
      <c r="F25" s="4625">
        <v>92301.58</v>
      </c>
      <c r="G25" s="4627">
        <v>95665.44</v>
      </c>
      <c r="H25" s="4625">
        <v>-16890.790000000008</v>
      </c>
      <c r="I25" s="4625">
        <v>-16890.790000000008</v>
      </c>
    </row>
    <row r="26" spans="1:9" x14ac:dyDescent="0.25">
      <c r="A26" s="4623" t="s">
        <v>48</v>
      </c>
      <c r="B26" s="4606" t="s">
        <v>199</v>
      </c>
      <c r="C26" s="4607">
        <v>1.82</v>
      </c>
      <c r="D26" s="4606">
        <v>25227.58</v>
      </c>
      <c r="E26" s="4607">
        <v>95826.3</v>
      </c>
      <c r="F26" s="4606">
        <v>93786.94</v>
      </c>
      <c r="G26" s="4606">
        <v>41621.699999999997</v>
      </c>
      <c r="H26" s="4606">
        <v>77392.820000000007</v>
      </c>
      <c r="I26" s="4606"/>
    </row>
    <row r="27" spans="1:9" x14ac:dyDescent="0.25">
      <c r="A27" s="4623"/>
      <c r="B27" s="4599" t="s">
        <v>50</v>
      </c>
      <c r="C27" s="4594"/>
      <c r="D27" s="4628"/>
      <c r="E27" s="4607" t="s">
        <v>69</v>
      </c>
      <c r="F27" s="4606">
        <v>92134.12</v>
      </c>
      <c r="G27" s="4594"/>
      <c r="H27" s="4628"/>
      <c r="I27" s="4628"/>
    </row>
    <row r="28" spans="1:9" x14ac:dyDescent="0.25">
      <c r="A28" s="4628"/>
      <c r="B28" s="4599" t="s">
        <v>51</v>
      </c>
      <c r="C28" s="4629"/>
      <c r="D28" s="4623"/>
      <c r="E28" s="4624"/>
      <c r="F28" s="4623">
        <v>1652.82</v>
      </c>
      <c r="G28" s="4624"/>
      <c r="H28" s="4623"/>
      <c r="I28" s="4623"/>
    </row>
    <row r="29" spans="1:9" x14ac:dyDescent="0.25">
      <c r="A29" s="4601" t="s">
        <v>52</v>
      </c>
      <c r="B29" s="4628" t="s">
        <v>140</v>
      </c>
      <c r="C29" s="4594"/>
      <c r="D29" s="4628" t="s">
        <v>69</v>
      </c>
      <c r="E29" s="4594"/>
      <c r="F29" s="4628"/>
      <c r="G29" s="4594" t="s">
        <v>141</v>
      </c>
      <c r="H29" s="4628" t="s">
        <v>69</v>
      </c>
      <c r="I29" s="4628"/>
    </row>
    <row r="30" spans="1:9" x14ac:dyDescent="0.25">
      <c r="A30" s="4623"/>
      <c r="B30" s="4623" t="s">
        <v>200</v>
      </c>
      <c r="C30" s="4630">
        <v>0</v>
      </c>
      <c r="D30" s="4623">
        <v>90499.36</v>
      </c>
      <c r="E30" s="4624">
        <v>0</v>
      </c>
      <c r="F30" s="4623">
        <v>541.46</v>
      </c>
      <c r="G30" s="4623">
        <v>0</v>
      </c>
      <c r="H30" s="4623">
        <v>91040.82</v>
      </c>
      <c r="I30" s="4623"/>
    </row>
    <row r="31" spans="1:9" x14ac:dyDescent="0.25">
      <c r="A31" s="4596"/>
      <c r="B31" s="4597" t="s">
        <v>55</v>
      </c>
      <c r="C31" s="4631"/>
      <c r="D31" s="4596"/>
      <c r="E31" s="4631"/>
      <c r="F31" s="4596"/>
      <c r="G31" s="4631"/>
      <c r="H31" s="4596"/>
      <c r="I31" s="4628"/>
    </row>
    <row r="32" spans="1:9" x14ac:dyDescent="0.25">
      <c r="A32" s="4599"/>
      <c r="B32" s="4599" t="s">
        <v>50</v>
      </c>
      <c r="C32" s="4598">
        <v>0</v>
      </c>
      <c r="D32" s="4599">
        <v>0</v>
      </c>
      <c r="E32" s="4624">
        <v>0</v>
      </c>
      <c r="F32" s="4623">
        <v>541.46</v>
      </c>
      <c r="G32" s="4599">
        <v>0</v>
      </c>
      <c r="H32" s="4599"/>
      <c r="I32" s="4599"/>
    </row>
    <row r="33" spans="1:9" x14ac:dyDescent="0.25">
      <c r="A33" s="4591" t="s">
        <v>56</v>
      </c>
      <c r="B33" s="4593"/>
      <c r="C33" s="4593"/>
      <c r="D33" s="4590"/>
      <c r="E33" s="4593"/>
      <c r="F33" s="4593"/>
      <c r="G33" s="4593"/>
      <c r="H33" s="4593"/>
      <c r="I33" s="4593"/>
    </row>
    <row r="34" spans="1:9" x14ac:dyDescent="0.25">
      <c r="A34" s="4594" t="s">
        <v>67</v>
      </c>
      <c r="B34" s="4631"/>
      <c r="C34" s="4631"/>
      <c r="D34" s="4631"/>
      <c r="E34" s="4631"/>
      <c r="F34" s="4615"/>
      <c r="G34" s="4615"/>
      <c r="H34" s="4615"/>
      <c r="I34" s="4631"/>
    </row>
    <row r="35" spans="1:9" x14ac:dyDescent="0.25">
      <c r="A35" s="4591" t="s">
        <v>68</v>
      </c>
      <c r="B35" s="4631"/>
      <c r="C35" s="4631"/>
      <c r="D35" s="4631"/>
      <c r="E35" s="4631"/>
      <c r="F35" s="4615"/>
      <c r="G35" s="4615"/>
      <c r="H35" s="4615"/>
      <c r="I35" s="4631"/>
    </row>
    <row r="36" spans="1:9" x14ac:dyDescent="0.25">
      <c r="A36" s="4601" t="s">
        <v>57</v>
      </c>
      <c r="B36" s="4617" t="s">
        <v>58</v>
      </c>
      <c r="C36" s="4595" t="s">
        <v>62</v>
      </c>
      <c r="D36" s="4632" t="s">
        <v>60</v>
      </c>
      <c r="E36" s="4617" t="s">
        <v>61</v>
      </c>
      <c r="F36" s="4595" t="s">
        <v>62</v>
      </c>
      <c r="G36" s="4595"/>
      <c r="H36" s="4617" t="s">
        <v>184</v>
      </c>
      <c r="I36" s="4632"/>
    </row>
    <row r="37" spans="1:9" x14ac:dyDescent="0.25">
      <c r="A37" s="4596"/>
      <c r="B37" s="4631"/>
      <c r="C37" s="4597" t="s">
        <v>64</v>
      </c>
      <c r="D37" s="4633" t="s">
        <v>23</v>
      </c>
      <c r="E37" s="4611" t="s">
        <v>314</v>
      </c>
      <c r="F37" s="4597" t="s">
        <v>30</v>
      </c>
      <c r="G37" s="4597"/>
      <c r="H37" s="4611"/>
      <c r="I37" s="4633"/>
    </row>
    <row r="38" spans="1:9" x14ac:dyDescent="0.25">
      <c r="A38" s="4606"/>
      <c r="B38" s="4611" t="s">
        <v>66</v>
      </c>
      <c r="C38" s="4634">
        <v>7191</v>
      </c>
      <c r="D38" s="4599">
        <v>7350</v>
      </c>
      <c r="E38" s="4613">
        <v>1102.5</v>
      </c>
      <c r="F38" s="4614">
        <v>13438.5</v>
      </c>
      <c r="G38" s="4614"/>
      <c r="H38" s="4613">
        <v>13438.5</v>
      </c>
      <c r="I38" s="4633"/>
    </row>
    <row r="39" spans="1:9" x14ac:dyDescent="0.25">
      <c r="A39" s="4591" t="s">
        <v>237</v>
      </c>
      <c r="B39" s="4631"/>
      <c r="C39" s="4631"/>
      <c r="D39" s="4631"/>
      <c r="E39" s="4631"/>
      <c r="F39" s="4615"/>
      <c r="G39" s="4631"/>
      <c r="H39" s="4631"/>
      <c r="I39" s="4615"/>
    </row>
    <row r="40" spans="1:9" x14ac:dyDescent="0.25">
      <c r="A40" s="4595" t="s">
        <v>69</v>
      </c>
      <c r="B40" s="4600" t="s">
        <v>70</v>
      </c>
      <c r="C40" s="4595" t="s">
        <v>71</v>
      </c>
      <c r="D40" s="4617" t="s">
        <v>72</v>
      </c>
      <c r="E40" s="4595" t="s">
        <v>73</v>
      </c>
      <c r="F40" s="4617" t="s">
        <v>74</v>
      </c>
      <c r="G40" s="4595" t="s">
        <v>421</v>
      </c>
      <c r="H40" s="4595" t="s">
        <v>76</v>
      </c>
      <c r="I40" s="4595" t="s">
        <v>19</v>
      </c>
    </row>
    <row r="41" spans="1:9" x14ac:dyDescent="0.25">
      <c r="A41" s="4596"/>
      <c r="B41" s="4635" t="s">
        <v>77</v>
      </c>
      <c r="C41" s="4596" t="s">
        <v>78</v>
      </c>
      <c r="D41" s="4631" t="s">
        <v>79</v>
      </c>
      <c r="E41" s="4596" t="s">
        <v>80</v>
      </c>
      <c r="F41" s="4631" t="s">
        <v>81</v>
      </c>
      <c r="G41" s="4596" t="s">
        <v>82</v>
      </c>
      <c r="H41" s="4596" t="s">
        <v>83</v>
      </c>
      <c r="I41" s="4596" t="s">
        <v>84</v>
      </c>
    </row>
    <row r="42" spans="1:9" x14ac:dyDescent="0.25">
      <c r="A42" s="4596"/>
      <c r="B42" s="4636"/>
      <c r="C42" s="4596"/>
      <c r="D42" s="4631"/>
      <c r="E42" s="4596"/>
      <c r="F42" s="4631" t="s">
        <v>85</v>
      </c>
      <c r="G42" s="4597" t="s">
        <v>86</v>
      </c>
      <c r="H42" s="4597"/>
      <c r="I42" s="4596" t="s">
        <v>30</v>
      </c>
    </row>
    <row r="43" spans="1:9" x14ac:dyDescent="0.25">
      <c r="A43" s="4599">
        <v>1</v>
      </c>
      <c r="B43" s="4599" t="s">
        <v>88</v>
      </c>
      <c r="C43" s="4624">
        <v>25.1</v>
      </c>
      <c r="D43" s="4599">
        <v>-57635.88</v>
      </c>
      <c r="E43" s="4637">
        <v>203426.81</v>
      </c>
      <c r="F43" s="4599">
        <v>192713.58</v>
      </c>
      <c r="G43" s="4637">
        <v>203426.81</v>
      </c>
      <c r="H43" s="4596">
        <v>-68349.110000000015</v>
      </c>
      <c r="I43" s="4599">
        <v>-68349.110000000015</v>
      </c>
    </row>
    <row r="44" spans="1:9" x14ac:dyDescent="0.25">
      <c r="A44" s="4596">
        <v>2</v>
      </c>
      <c r="B44" s="4596" t="s">
        <v>89</v>
      </c>
      <c r="C44" s="4591">
        <v>154.13460000000001</v>
      </c>
      <c r="D44" s="4596">
        <v>-131540.04</v>
      </c>
      <c r="E44" s="4593">
        <v>372118.24</v>
      </c>
      <c r="F44" s="4596">
        <v>342988.18</v>
      </c>
      <c r="G44" s="4593">
        <v>372118.24</v>
      </c>
      <c r="H44" s="4595">
        <v>-160670.1</v>
      </c>
      <c r="I44" s="4596">
        <v>-160670.1</v>
      </c>
    </row>
    <row r="45" spans="1:9" x14ac:dyDescent="0.25">
      <c r="A45" s="4599"/>
      <c r="B45" s="4599" t="s">
        <v>90</v>
      </c>
      <c r="C45" s="4624"/>
      <c r="D45" s="4599"/>
      <c r="E45" s="4598"/>
      <c r="F45" s="4599"/>
      <c r="G45" s="4598"/>
      <c r="H45" s="4595"/>
      <c r="I45" s="4599"/>
    </row>
    <row r="46" spans="1:9" x14ac:dyDescent="0.25">
      <c r="A46" s="4599">
        <v>3</v>
      </c>
      <c r="B46" s="4599" t="s">
        <v>91</v>
      </c>
      <c r="C46" s="4624">
        <v>49.228999999999999</v>
      </c>
      <c r="D46" s="4599">
        <v>-281761.05</v>
      </c>
      <c r="E46" s="4598">
        <v>944642.86</v>
      </c>
      <c r="F46" s="4599">
        <v>883100.43</v>
      </c>
      <c r="G46" s="4598">
        <v>944642.86</v>
      </c>
      <c r="H46" s="4599">
        <v>-343303.47999999986</v>
      </c>
      <c r="I46" s="4599">
        <v>-343303.47999999986</v>
      </c>
    </row>
    <row r="47" spans="1:9" x14ac:dyDescent="0.25">
      <c r="A47" s="4591" t="s">
        <v>1155</v>
      </c>
      <c r="B47" s="4593"/>
      <c r="C47" s="4593"/>
      <c r="D47" s="4593"/>
      <c r="E47" s="4593"/>
      <c r="F47" s="4593"/>
      <c r="G47" s="4593"/>
      <c r="H47" s="4593"/>
      <c r="I47" s="4593"/>
    </row>
    <row r="48" spans="1:9" x14ac:dyDescent="0.25">
      <c r="A48" s="4594" t="s">
        <v>1156</v>
      </c>
      <c r="B48" s="4593"/>
      <c r="C48" s="4593"/>
      <c r="D48" s="4593"/>
      <c r="E48" s="4593"/>
      <c r="F48" s="4593"/>
      <c r="G48" s="4593"/>
      <c r="H48" s="4593"/>
      <c r="I48" s="4593"/>
    </row>
    <row r="49" spans="1:9" x14ac:dyDescent="0.25">
      <c r="A49" s="4638" t="s">
        <v>12</v>
      </c>
      <c r="B49" s="4595" t="s">
        <v>94</v>
      </c>
      <c r="C49" s="4638" t="s">
        <v>95</v>
      </c>
      <c r="D49" s="4617"/>
      <c r="E49" s="4632"/>
      <c r="F49" s="4617" t="s">
        <v>206</v>
      </c>
      <c r="G49" s="4617"/>
      <c r="H49" s="4632"/>
      <c r="I49" s="4595" t="s">
        <v>97</v>
      </c>
    </row>
    <row r="50" spans="1:9" x14ac:dyDescent="0.25">
      <c r="A50" s="4636" t="s">
        <v>98</v>
      </c>
      <c r="B50" s="4596" t="s">
        <v>99</v>
      </c>
      <c r="C50" s="4636"/>
      <c r="D50" s="4631"/>
      <c r="E50" s="4639"/>
      <c r="F50" s="4631" t="s">
        <v>207</v>
      </c>
      <c r="G50" s="4631"/>
      <c r="H50" s="4639"/>
      <c r="I50" s="4596" t="s">
        <v>101</v>
      </c>
    </row>
    <row r="51" spans="1:9" x14ac:dyDescent="0.25">
      <c r="A51" s="4636"/>
      <c r="B51" s="4596"/>
      <c r="C51" s="4636"/>
      <c r="D51" s="4631"/>
      <c r="E51" s="4639"/>
      <c r="F51" s="4631" t="s">
        <v>241</v>
      </c>
      <c r="G51" s="4631"/>
      <c r="H51" s="4639"/>
      <c r="I51" s="4596"/>
    </row>
    <row r="52" spans="1:9" x14ac:dyDescent="0.25">
      <c r="A52" s="4636"/>
      <c r="B52" s="4596"/>
      <c r="C52" s="4636"/>
      <c r="D52" s="4631"/>
      <c r="E52" s="4639"/>
      <c r="F52" s="4631" t="s">
        <v>242</v>
      </c>
      <c r="G52" s="4631"/>
      <c r="H52" s="4639"/>
      <c r="I52" s="4596"/>
    </row>
    <row r="53" spans="1:9" x14ac:dyDescent="0.25">
      <c r="A53" s="4640" t="s">
        <v>103</v>
      </c>
      <c r="B53" s="4601"/>
      <c r="C53" s="4600" t="s">
        <v>104</v>
      </c>
      <c r="D53" s="4602"/>
      <c r="E53" s="4602"/>
      <c r="F53" s="4638"/>
      <c r="G53" s="4617"/>
      <c r="H53" s="4632"/>
      <c r="I53" s="4595"/>
    </row>
    <row r="54" spans="1:9" x14ac:dyDescent="0.25">
      <c r="A54" s="4641"/>
      <c r="B54" s="4596"/>
      <c r="C54" s="4636" t="s">
        <v>55</v>
      </c>
      <c r="D54" s="4631"/>
      <c r="E54" s="4631"/>
      <c r="F54" s="4636" t="s">
        <v>69</v>
      </c>
      <c r="G54" s="4642" t="s">
        <v>69</v>
      </c>
      <c r="H54" s="4639" t="s">
        <v>69</v>
      </c>
      <c r="I54" s="4596" t="s">
        <v>69</v>
      </c>
    </row>
    <row r="55" spans="1:9" x14ac:dyDescent="0.25">
      <c r="A55" s="4641" t="s">
        <v>105</v>
      </c>
      <c r="B55" s="4643">
        <v>42401</v>
      </c>
      <c r="C55" s="4631" t="s">
        <v>1157</v>
      </c>
      <c r="D55" s="4631"/>
      <c r="E55" s="4631"/>
      <c r="F55" s="4636"/>
      <c r="G55" s="4642">
        <v>0.94262111244019142</v>
      </c>
      <c r="H55" s="4639"/>
      <c r="I55" s="4596">
        <v>2521.6999999999998</v>
      </c>
    </row>
    <row r="56" spans="1:9" x14ac:dyDescent="0.25">
      <c r="A56" s="4641" t="s">
        <v>38</v>
      </c>
      <c r="B56" s="4643">
        <v>42458</v>
      </c>
      <c r="C56" s="4631" t="s">
        <v>1158</v>
      </c>
      <c r="D56" s="4631"/>
      <c r="E56" s="4631"/>
      <c r="F56" s="4636"/>
      <c r="G56" s="4642">
        <v>14.615729665071772</v>
      </c>
      <c r="H56" s="4639"/>
      <c r="I56" s="4596">
        <v>39100</v>
      </c>
    </row>
    <row r="57" spans="1:9" x14ac:dyDescent="0.25">
      <c r="A57" s="4641"/>
      <c r="B57" s="4643"/>
      <c r="C57" s="4631" t="s">
        <v>1159</v>
      </c>
      <c r="D57" s="4631"/>
      <c r="E57" s="4631"/>
      <c r="F57" s="4636"/>
      <c r="G57" s="4642">
        <v>0</v>
      </c>
      <c r="H57" s="4639"/>
      <c r="I57" s="4596"/>
    </row>
    <row r="58" spans="1:9" x14ac:dyDescent="0.25">
      <c r="A58" s="4641" t="s">
        <v>42</v>
      </c>
      <c r="B58" s="4643"/>
      <c r="C58" s="4631"/>
      <c r="D58" s="4631"/>
      <c r="E58" s="4631"/>
      <c r="F58" s="4636"/>
      <c r="G58" s="4642">
        <v>0</v>
      </c>
      <c r="H58" s="4639"/>
      <c r="I58" s="4596"/>
    </row>
    <row r="59" spans="1:9" x14ac:dyDescent="0.25">
      <c r="A59" s="4641"/>
      <c r="B59" s="4597"/>
      <c r="C59" s="4605" t="s">
        <v>111</v>
      </c>
      <c r="D59" s="4607"/>
      <c r="E59" s="4607"/>
      <c r="F59" s="4605"/>
      <c r="G59" s="4644">
        <v>15.558350777511963</v>
      </c>
      <c r="H59" s="4645"/>
      <c r="I59" s="4628">
        <v>41621.699999999997</v>
      </c>
    </row>
    <row r="60" spans="1:9" x14ac:dyDescent="0.25">
      <c r="A60" s="4638"/>
      <c r="B60" s="4596"/>
      <c r="C60" s="4636"/>
      <c r="D60" s="4631"/>
      <c r="E60" s="4639"/>
      <c r="F60" s="4617"/>
      <c r="G60" s="4617"/>
      <c r="H60" s="4632"/>
      <c r="I60" s="4595"/>
    </row>
    <row r="61" spans="1:9" x14ac:dyDescent="0.25">
      <c r="A61" s="4638" t="s">
        <v>46</v>
      </c>
      <c r="B61" s="4601" t="s">
        <v>112</v>
      </c>
      <c r="C61" s="4600" t="s">
        <v>113</v>
      </c>
      <c r="D61" s="4617"/>
      <c r="E61" s="4632"/>
      <c r="F61" s="4638" t="s">
        <v>114</v>
      </c>
      <c r="G61" s="4619" t="s">
        <v>69</v>
      </c>
      <c r="H61" s="4632"/>
      <c r="I61" s="4595"/>
    </row>
    <row r="62" spans="1:9" x14ac:dyDescent="0.25">
      <c r="A62" s="4641" t="s">
        <v>167</v>
      </c>
      <c r="B62" s="4643"/>
      <c r="C62" s="4636"/>
      <c r="D62" s="4631"/>
      <c r="E62" s="4639"/>
      <c r="F62" s="4636"/>
      <c r="G62" s="4615"/>
      <c r="H62" s="4639"/>
      <c r="I62" s="4596"/>
    </row>
    <row r="63" spans="1:9" x14ac:dyDescent="0.25">
      <c r="A63" s="4646"/>
      <c r="B63" s="4597" t="s">
        <v>112</v>
      </c>
      <c r="C63" s="4647" t="s">
        <v>111</v>
      </c>
      <c r="D63" s="4611"/>
      <c r="E63" s="4633"/>
      <c r="F63" s="4647" t="s">
        <v>69</v>
      </c>
      <c r="G63" s="4613">
        <v>0</v>
      </c>
      <c r="H63" s="4633"/>
      <c r="I63" s="4597">
        <v>0</v>
      </c>
    </row>
    <row r="64" spans="1:9" x14ac:dyDescent="0.25">
      <c r="A64" s="4593" t="s">
        <v>553</v>
      </c>
      <c r="B64" s="4593"/>
      <c r="C64" s="4593" t="s">
        <v>69</v>
      </c>
      <c r="D64" s="4593" t="s">
        <v>1160</v>
      </c>
      <c r="E64" s="4593"/>
      <c r="F64" s="4593"/>
      <c r="G64" s="4593"/>
      <c r="H64" s="4593"/>
      <c r="I64" s="4593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workbookViewId="0">
      <selection activeCell="O20" sqref="O20"/>
    </sheetView>
  </sheetViews>
  <sheetFormatPr defaultRowHeight="15" x14ac:dyDescent="0.25"/>
  <cols>
    <col min="2" max="2" width="38.140625" bestFit="1" customWidth="1"/>
    <col min="9" max="9" width="18.28515625" bestFit="1" customWidth="1"/>
  </cols>
  <sheetData>
    <row r="1" spans="1:9" x14ac:dyDescent="0.25">
      <c r="A1" s="4649" t="s">
        <v>0</v>
      </c>
      <c r="B1" s="4650"/>
      <c r="C1" s="4650"/>
      <c r="D1" s="4650"/>
      <c r="E1" s="4650"/>
      <c r="F1" s="4650"/>
      <c r="G1" s="4650"/>
      <c r="H1" s="4650"/>
      <c r="I1" s="4650"/>
    </row>
    <row r="2" spans="1:9" x14ac:dyDescent="0.25">
      <c r="A2" s="4649" t="s">
        <v>1</v>
      </c>
      <c r="B2" s="4650"/>
      <c r="C2" s="4650"/>
      <c r="D2" s="4650"/>
      <c r="E2" s="4650"/>
      <c r="F2" s="4650"/>
      <c r="G2" s="4650"/>
      <c r="H2" s="4650"/>
      <c r="I2" s="4651"/>
    </row>
    <row r="3" spans="1:9" x14ac:dyDescent="0.25">
      <c r="A3" s="4649" t="s">
        <v>2</v>
      </c>
      <c r="B3" s="4650"/>
      <c r="C3" s="4650"/>
      <c r="D3" s="4650"/>
      <c r="E3" s="4650"/>
      <c r="F3" s="4650"/>
      <c r="G3" s="4650"/>
      <c r="H3" s="4650"/>
      <c r="I3" s="4650"/>
    </row>
    <row r="4" spans="1:9" x14ac:dyDescent="0.25">
      <c r="A4" s="4649" t="s">
        <v>120</v>
      </c>
      <c r="B4" s="4650"/>
      <c r="C4" s="4650"/>
      <c r="D4" s="4650"/>
      <c r="E4" s="4650"/>
      <c r="F4" s="4650"/>
      <c r="G4" s="4650"/>
      <c r="H4" s="4650"/>
      <c r="I4" s="4650"/>
    </row>
    <row r="5" spans="1:9" x14ac:dyDescent="0.25">
      <c r="A5" s="4649" t="s">
        <v>4</v>
      </c>
      <c r="B5" s="4650"/>
      <c r="C5" s="4650"/>
      <c r="D5" s="4650"/>
      <c r="E5" s="4650"/>
      <c r="F5" s="4650"/>
      <c r="G5" s="4650"/>
      <c r="H5" s="4650"/>
      <c r="I5" s="4650"/>
    </row>
    <row r="6" spans="1:9" x14ac:dyDescent="0.25">
      <c r="A6" s="4650"/>
      <c r="B6" s="4650"/>
      <c r="C6" s="4650"/>
      <c r="D6" s="4650"/>
      <c r="E6" s="4650"/>
      <c r="F6" s="4650"/>
      <c r="G6" s="4650"/>
      <c r="H6" s="4650"/>
      <c r="I6" s="4650"/>
    </row>
    <row r="7" spans="1:9" x14ac:dyDescent="0.25">
      <c r="A7" s="4649" t="s">
        <v>1161</v>
      </c>
      <c r="B7" s="4650"/>
      <c r="C7" s="4650"/>
      <c r="D7" s="4650"/>
      <c r="E7" s="4650"/>
      <c r="F7" s="4650"/>
      <c r="G7" s="4650"/>
      <c r="H7" s="4650"/>
      <c r="I7" s="4650"/>
    </row>
    <row r="8" spans="1:9" x14ac:dyDescent="0.25">
      <c r="A8" s="4650" t="s">
        <v>1162</v>
      </c>
      <c r="B8" s="4650"/>
      <c r="C8" s="4650"/>
      <c r="D8" s="4650"/>
      <c r="E8" s="4650"/>
      <c r="F8" s="4650"/>
      <c r="G8" s="4650"/>
      <c r="H8" s="4650"/>
      <c r="I8" s="4650"/>
    </row>
    <row r="9" spans="1:9" x14ac:dyDescent="0.25">
      <c r="A9" s="4650" t="s">
        <v>1163</v>
      </c>
      <c r="B9" s="4650"/>
      <c r="C9" s="4650"/>
      <c r="D9" s="4650"/>
      <c r="E9" s="4650"/>
      <c r="F9" s="4650"/>
      <c r="G9" s="4650"/>
      <c r="H9" s="4650"/>
      <c r="I9" s="4650"/>
    </row>
    <row r="10" spans="1:9" x14ac:dyDescent="0.25">
      <c r="A10" s="4650" t="s">
        <v>256</v>
      </c>
      <c r="B10" s="4650"/>
      <c r="C10" s="4650"/>
      <c r="D10" s="4650"/>
      <c r="E10" s="4650"/>
      <c r="F10" s="4650"/>
      <c r="G10" s="4650"/>
      <c r="H10" s="4650"/>
      <c r="I10" s="4650"/>
    </row>
    <row r="11" spans="1:9" x14ac:dyDescent="0.25">
      <c r="A11" s="4649" t="s">
        <v>9</v>
      </c>
      <c r="B11" s="4650"/>
      <c r="C11" s="4650"/>
      <c r="D11" s="4650"/>
      <c r="E11" s="4650"/>
      <c r="F11" s="4650"/>
      <c r="G11" s="4650"/>
      <c r="H11" s="4650"/>
      <c r="I11" s="4650"/>
    </row>
    <row r="12" spans="1:9" x14ac:dyDescent="0.25">
      <c r="A12" s="4649" t="s">
        <v>10</v>
      </c>
      <c r="B12" s="4650"/>
      <c r="C12" s="4650"/>
      <c r="D12" s="4650"/>
      <c r="E12" s="4650"/>
      <c r="F12" s="4650"/>
      <c r="G12" s="4650"/>
      <c r="H12" s="4650"/>
      <c r="I12" s="4650"/>
    </row>
    <row r="13" spans="1:9" x14ac:dyDescent="0.25">
      <c r="A13" s="4652" t="s">
        <v>11</v>
      </c>
      <c r="B13" s="4650"/>
      <c r="C13" s="4650"/>
      <c r="D13" s="4650"/>
      <c r="E13" s="4650"/>
      <c r="F13" s="4650"/>
      <c r="G13" s="4650"/>
      <c r="H13" s="4650"/>
      <c r="I13" s="4650"/>
    </row>
    <row r="14" spans="1:9" x14ac:dyDescent="0.25">
      <c r="A14" s="4653" t="s">
        <v>12</v>
      </c>
      <c r="B14" s="4653" t="s">
        <v>13</v>
      </c>
      <c r="C14" s="4653" t="s">
        <v>14</v>
      </c>
      <c r="D14" s="4653" t="s">
        <v>15</v>
      </c>
      <c r="E14" s="4653" t="s">
        <v>16</v>
      </c>
      <c r="F14" s="4653" t="s">
        <v>17</v>
      </c>
      <c r="G14" s="4653" t="s">
        <v>18</v>
      </c>
      <c r="H14" s="4653" t="s">
        <v>15</v>
      </c>
      <c r="I14" s="4653" t="s">
        <v>19</v>
      </c>
    </row>
    <row r="15" spans="1:9" x14ac:dyDescent="0.25">
      <c r="A15" s="4654" t="s">
        <v>20</v>
      </c>
      <c r="B15" s="4654"/>
      <c r="C15" s="4654" t="s">
        <v>215</v>
      </c>
      <c r="D15" s="4654" t="s">
        <v>22</v>
      </c>
      <c r="E15" s="4654" t="s">
        <v>23</v>
      </c>
      <c r="F15" s="4654" t="s">
        <v>23</v>
      </c>
      <c r="G15" s="4654" t="s">
        <v>24</v>
      </c>
      <c r="H15" s="4654" t="s">
        <v>25</v>
      </c>
      <c r="I15" s="4654" t="s">
        <v>26</v>
      </c>
    </row>
    <row r="16" spans="1:9" x14ac:dyDescent="0.25">
      <c r="A16" s="4654"/>
      <c r="B16" s="4654"/>
      <c r="C16" s="4654" t="s">
        <v>27</v>
      </c>
      <c r="D16" s="4654" t="s">
        <v>28</v>
      </c>
      <c r="E16" s="4654"/>
      <c r="F16" s="4654"/>
      <c r="G16" s="4654" t="s">
        <v>29</v>
      </c>
      <c r="H16" s="4654" t="s">
        <v>30</v>
      </c>
      <c r="I16" s="4654" t="s">
        <v>31</v>
      </c>
    </row>
    <row r="17" spans="1:9" x14ac:dyDescent="0.25">
      <c r="A17" s="4654"/>
      <c r="B17" s="4654"/>
      <c r="C17" s="4654" t="s">
        <v>132</v>
      </c>
      <c r="D17" s="4654" t="s">
        <v>33</v>
      </c>
      <c r="E17" s="4654" t="s">
        <v>33</v>
      </c>
      <c r="F17" s="4654" t="s">
        <v>33</v>
      </c>
      <c r="G17" s="4654" t="s">
        <v>33</v>
      </c>
      <c r="H17" s="4654" t="s">
        <v>33</v>
      </c>
      <c r="I17" s="4654" t="s">
        <v>34</v>
      </c>
    </row>
    <row r="18" spans="1:9" x14ac:dyDescent="0.25">
      <c r="A18" s="4655">
        <v>1</v>
      </c>
      <c r="B18" s="4656">
        <v>2</v>
      </c>
      <c r="C18" s="4657">
        <v>3</v>
      </c>
      <c r="D18" s="4656">
        <v>4</v>
      </c>
      <c r="E18" s="4658">
        <v>5</v>
      </c>
      <c r="F18" s="4656">
        <v>6</v>
      </c>
      <c r="G18" s="4658">
        <v>7</v>
      </c>
      <c r="H18" s="4656">
        <v>8</v>
      </c>
      <c r="I18" s="4656">
        <v>9</v>
      </c>
    </row>
    <row r="19" spans="1:9" x14ac:dyDescent="0.25">
      <c r="A19" s="4663">
        <v>1</v>
      </c>
      <c r="B19" s="4663" t="s">
        <v>596</v>
      </c>
      <c r="C19" s="4664">
        <v>7.97</v>
      </c>
      <c r="D19" s="4665">
        <v>-18965.62</v>
      </c>
      <c r="E19" s="4666">
        <v>323661.53999999998</v>
      </c>
      <c r="F19" s="4664">
        <v>327323.38</v>
      </c>
      <c r="G19" s="4666">
        <v>323661.53999999998</v>
      </c>
      <c r="H19" s="4665">
        <v>-15303.77999999997</v>
      </c>
      <c r="I19" s="4665">
        <v>-15303.77999999997</v>
      </c>
    </row>
    <row r="20" spans="1:9" x14ac:dyDescent="0.25">
      <c r="A20" s="4654" t="s">
        <v>36</v>
      </c>
      <c r="B20" s="4667" t="s">
        <v>37</v>
      </c>
      <c r="C20" s="4668">
        <v>2.62</v>
      </c>
      <c r="D20" s="4669"/>
      <c r="E20" s="4670">
        <v>100335.07739999999</v>
      </c>
      <c r="F20" s="4669">
        <v>101470.2478</v>
      </c>
      <c r="G20" s="4671">
        <v>100335.07739999999</v>
      </c>
      <c r="H20" s="4669"/>
      <c r="I20" s="4669"/>
    </row>
    <row r="21" spans="1:9" x14ac:dyDescent="0.25">
      <c r="A21" s="4672" t="s">
        <v>38</v>
      </c>
      <c r="B21" s="4653" t="s">
        <v>39</v>
      </c>
      <c r="C21" s="4657">
        <v>1.33</v>
      </c>
      <c r="D21" s="4673"/>
      <c r="E21" s="4674">
        <v>51785.846399999995</v>
      </c>
      <c r="F21" s="4675">
        <v>52371.7408</v>
      </c>
      <c r="G21" s="4676">
        <v>51785.846399999995</v>
      </c>
      <c r="H21" s="4673"/>
      <c r="I21" s="4673"/>
    </row>
    <row r="22" spans="1:9" x14ac:dyDescent="0.25">
      <c r="A22" s="4672" t="s">
        <v>40</v>
      </c>
      <c r="B22" s="4653" t="s">
        <v>41</v>
      </c>
      <c r="C22" s="4657">
        <v>1.63</v>
      </c>
      <c r="D22" s="4675"/>
      <c r="E22" s="4674">
        <v>61495.692599999995</v>
      </c>
      <c r="F22" s="4675">
        <v>62191.442200000005</v>
      </c>
      <c r="G22" s="4677">
        <v>61495.692599999995</v>
      </c>
      <c r="H22" s="4675"/>
      <c r="I22" s="4675"/>
    </row>
    <row r="23" spans="1:9" x14ac:dyDescent="0.25">
      <c r="A23" s="4672" t="s">
        <v>42</v>
      </c>
      <c r="B23" s="4653" t="s">
        <v>43</v>
      </c>
      <c r="C23" s="4657">
        <v>2.39</v>
      </c>
      <c r="D23" s="4678"/>
      <c r="E23" s="4679">
        <v>90625.231200000009</v>
      </c>
      <c r="F23" s="4678">
        <v>91650.546400000007</v>
      </c>
      <c r="G23" s="4679">
        <v>90625.231200000009</v>
      </c>
      <c r="H23" s="4678"/>
      <c r="I23" s="4678"/>
    </row>
    <row r="24" spans="1:9" x14ac:dyDescent="0.25">
      <c r="A24" s="4672" t="s">
        <v>44</v>
      </c>
      <c r="B24" s="4653" t="s">
        <v>45</v>
      </c>
      <c r="C24" s="4657">
        <v>0.52724000000000004</v>
      </c>
      <c r="D24" s="4678"/>
      <c r="E24" s="4679">
        <v>19419.692399999996</v>
      </c>
      <c r="F24" s="4678">
        <v>19639.4028</v>
      </c>
      <c r="G24" s="4679">
        <v>19419.692399999996</v>
      </c>
      <c r="H24" s="4678"/>
      <c r="I24" s="4678"/>
    </row>
    <row r="25" spans="1:9" x14ac:dyDescent="0.25">
      <c r="A25" s="4680" t="s">
        <v>46</v>
      </c>
      <c r="B25" s="4680" t="s">
        <v>47</v>
      </c>
      <c r="C25" s="4681">
        <v>2.98</v>
      </c>
      <c r="D25" s="4680">
        <v>-11855.2</v>
      </c>
      <c r="E25" s="4680">
        <v>119048.4</v>
      </c>
      <c r="F25" s="4680">
        <v>121423.95</v>
      </c>
      <c r="G25" s="4681">
        <v>119048.4</v>
      </c>
      <c r="H25" s="4680">
        <v>-9479.6499999999942</v>
      </c>
      <c r="I25" s="4680">
        <v>-9479.6499999999942</v>
      </c>
    </row>
    <row r="26" spans="1:9" x14ac:dyDescent="0.25">
      <c r="A26" s="4664" t="s">
        <v>48</v>
      </c>
      <c r="B26" s="4664" t="s">
        <v>199</v>
      </c>
      <c r="C26" s="4666">
        <v>1.82</v>
      </c>
      <c r="D26" s="4664">
        <v>4711.6000000000004</v>
      </c>
      <c r="E26" s="4666">
        <v>72707.759999999995</v>
      </c>
      <c r="F26" s="4664">
        <v>191447.82</v>
      </c>
      <c r="G26" s="4666">
        <v>172755.53</v>
      </c>
      <c r="H26" s="4664">
        <v>23403.890000000014</v>
      </c>
      <c r="I26" s="4664"/>
    </row>
    <row r="27" spans="1:9" x14ac:dyDescent="0.25">
      <c r="A27" s="4680"/>
      <c r="B27" s="4680" t="s">
        <v>143</v>
      </c>
      <c r="C27" s="4681"/>
      <c r="D27" s="4680"/>
      <c r="E27" s="4681"/>
      <c r="F27" s="4680">
        <v>74614.899999999994</v>
      </c>
      <c r="G27" s="4681"/>
      <c r="H27" s="4680"/>
      <c r="I27" s="4680"/>
    </row>
    <row r="28" spans="1:9" x14ac:dyDescent="0.25">
      <c r="A28" s="4682"/>
      <c r="B28" s="4682" t="s">
        <v>1164</v>
      </c>
      <c r="C28" s="4652"/>
      <c r="D28" s="4682"/>
      <c r="E28" s="4652">
        <v>120014.25</v>
      </c>
      <c r="F28" s="4682">
        <v>116832.92</v>
      </c>
      <c r="G28" s="4652">
        <v>120014.25</v>
      </c>
      <c r="H28" s="4682">
        <v>-3181.3300000000017</v>
      </c>
      <c r="I28" s="4682"/>
    </row>
    <row r="29" spans="1:9" x14ac:dyDescent="0.25">
      <c r="A29" s="4680" t="s">
        <v>52</v>
      </c>
      <c r="B29" s="4680" t="s">
        <v>330</v>
      </c>
      <c r="C29" s="4683">
        <v>0</v>
      </c>
      <c r="D29" s="4661">
        <v>-5227.05</v>
      </c>
      <c r="E29" s="4662">
        <v>0</v>
      </c>
      <c r="F29" s="4659">
        <v>145.80000000000001</v>
      </c>
      <c r="G29" s="4660">
        <v>0</v>
      </c>
      <c r="H29" s="4661">
        <v>-5081.25</v>
      </c>
      <c r="I29" s="4660">
        <v>-5081.25</v>
      </c>
    </row>
    <row r="30" spans="1:9" x14ac:dyDescent="0.25">
      <c r="A30" s="4656"/>
      <c r="B30" s="4656" t="s">
        <v>143</v>
      </c>
      <c r="C30" s="4683">
        <v>0</v>
      </c>
      <c r="D30" s="4656"/>
      <c r="E30" s="4658">
        <v>0</v>
      </c>
      <c r="F30" s="4656">
        <v>145.80000000000001</v>
      </c>
      <c r="G30" s="4656">
        <v>0</v>
      </c>
      <c r="H30" s="4656"/>
      <c r="I30" s="4656"/>
    </row>
    <row r="31" spans="1:9" x14ac:dyDescent="0.25">
      <c r="A31" s="4649" t="s">
        <v>56</v>
      </c>
      <c r="B31" s="4650"/>
      <c r="C31" s="4650"/>
      <c r="D31" s="4648"/>
      <c r="E31" s="4650"/>
      <c r="F31" s="4650"/>
      <c r="G31" s="4650"/>
      <c r="H31" s="4650"/>
      <c r="I31" s="4650"/>
    </row>
    <row r="32" spans="1:9" x14ac:dyDescent="0.25">
      <c r="A32" s="4660" t="s">
        <v>57</v>
      </c>
      <c r="B32" s="4657" t="s">
        <v>58</v>
      </c>
      <c r="C32" s="4653" t="s">
        <v>62</v>
      </c>
      <c r="D32" s="4684" t="s">
        <v>60</v>
      </c>
      <c r="E32" s="4657" t="s">
        <v>61</v>
      </c>
      <c r="F32" s="4653" t="s">
        <v>62</v>
      </c>
      <c r="G32" s="4653"/>
      <c r="H32" s="4657" t="s">
        <v>184</v>
      </c>
      <c r="I32" s="4684"/>
    </row>
    <row r="33" spans="1:9" x14ac:dyDescent="0.25">
      <c r="A33" s="4654"/>
      <c r="B33" s="4685"/>
      <c r="C33" s="4667" t="s">
        <v>64</v>
      </c>
      <c r="D33" s="4686" t="s">
        <v>23</v>
      </c>
      <c r="E33" s="4668" t="s">
        <v>314</v>
      </c>
      <c r="F33" s="4667" t="s">
        <v>30</v>
      </c>
      <c r="G33" s="4667"/>
      <c r="H33" s="4668"/>
      <c r="I33" s="4686"/>
    </row>
    <row r="34" spans="1:9" x14ac:dyDescent="0.25">
      <c r="A34" s="4664"/>
      <c r="B34" s="4668" t="s">
        <v>66</v>
      </c>
      <c r="C34" s="4678">
        <v>4653</v>
      </c>
      <c r="D34" s="4656">
        <v>7350</v>
      </c>
      <c r="E34" s="4670">
        <v>1102.5</v>
      </c>
      <c r="F34" s="4669">
        <v>10900.5</v>
      </c>
      <c r="G34" s="4669"/>
      <c r="H34" s="4670">
        <v>10900.5</v>
      </c>
      <c r="I34" s="4686"/>
    </row>
    <row r="35" spans="1:9" x14ac:dyDescent="0.25">
      <c r="A35" s="4649" t="s">
        <v>237</v>
      </c>
      <c r="B35" s="4685"/>
      <c r="C35" s="4685"/>
      <c r="D35" s="4685"/>
      <c r="E35" s="4685"/>
      <c r="F35" s="4676"/>
      <c r="G35" s="4685"/>
      <c r="H35" s="4676"/>
      <c r="I35" s="4685"/>
    </row>
    <row r="36" spans="1:9" x14ac:dyDescent="0.25">
      <c r="A36" s="4650"/>
      <c r="B36" s="4650"/>
      <c r="C36" s="4650"/>
      <c r="D36" s="4650"/>
      <c r="E36" s="4650"/>
      <c r="F36" s="4650"/>
      <c r="G36" s="4650"/>
      <c r="H36" s="4650"/>
      <c r="I36" s="4650"/>
    </row>
    <row r="37" spans="1:9" x14ac:dyDescent="0.25">
      <c r="A37" s="4653" t="s">
        <v>69</v>
      </c>
      <c r="B37" s="4659" t="s">
        <v>70</v>
      </c>
      <c r="C37" s="4653" t="s">
        <v>71</v>
      </c>
      <c r="D37" s="4657" t="s">
        <v>72</v>
      </c>
      <c r="E37" s="4653" t="s">
        <v>73</v>
      </c>
      <c r="F37" s="4657" t="s">
        <v>74</v>
      </c>
      <c r="G37" s="4653" t="s">
        <v>75</v>
      </c>
      <c r="H37" s="4657" t="s">
        <v>76</v>
      </c>
      <c r="I37" s="4653" t="s">
        <v>19</v>
      </c>
    </row>
    <row r="38" spans="1:9" x14ac:dyDescent="0.25">
      <c r="A38" s="4654"/>
      <c r="B38" s="4687" t="s">
        <v>77</v>
      </c>
      <c r="C38" s="4654" t="s">
        <v>78</v>
      </c>
      <c r="D38" s="4685" t="s">
        <v>79</v>
      </c>
      <c r="E38" s="4654" t="s">
        <v>80</v>
      </c>
      <c r="F38" s="4685" t="s">
        <v>81</v>
      </c>
      <c r="G38" s="4654" t="s">
        <v>82</v>
      </c>
      <c r="H38" s="4685" t="s">
        <v>83</v>
      </c>
      <c r="I38" s="4654" t="s">
        <v>84</v>
      </c>
    </row>
    <row r="39" spans="1:9" x14ac:dyDescent="0.25">
      <c r="A39" s="4654"/>
      <c r="B39" s="4688"/>
      <c r="C39" s="4654"/>
      <c r="D39" s="4685"/>
      <c r="E39" s="4654"/>
      <c r="F39" s="4685" t="s">
        <v>85</v>
      </c>
      <c r="G39" s="4667" t="s">
        <v>86</v>
      </c>
      <c r="H39" s="4685"/>
      <c r="I39" s="4654" t="s">
        <v>30</v>
      </c>
    </row>
    <row r="40" spans="1:9" x14ac:dyDescent="0.25">
      <c r="A40" s="4653">
        <v>1</v>
      </c>
      <c r="B40" s="4653" t="s">
        <v>501</v>
      </c>
      <c r="C40" s="4662">
        <v>0</v>
      </c>
      <c r="D40" s="4653">
        <v>-4769.21</v>
      </c>
      <c r="E40" s="4657">
        <v>0</v>
      </c>
      <c r="F40" s="4653">
        <v>252.07</v>
      </c>
      <c r="G40" s="4657">
        <v>0</v>
      </c>
      <c r="H40" s="4653">
        <v>-4517.1400000000003</v>
      </c>
      <c r="I40" s="4684">
        <v>-4517.1400000000003</v>
      </c>
    </row>
    <row r="41" spans="1:9" x14ac:dyDescent="0.25">
      <c r="A41" s="4667"/>
      <c r="B41" s="4667" t="s">
        <v>203</v>
      </c>
      <c r="C41" s="4666"/>
      <c r="D41" s="4667"/>
      <c r="E41" s="4668"/>
      <c r="F41" s="4667"/>
      <c r="G41" s="4668"/>
      <c r="H41" s="4667"/>
      <c r="I41" s="4686"/>
    </row>
    <row r="42" spans="1:9" x14ac:dyDescent="0.25">
      <c r="A42" s="4656">
        <v>2</v>
      </c>
      <c r="B42" s="4656" t="s">
        <v>88</v>
      </c>
      <c r="C42" s="4681">
        <v>25.1</v>
      </c>
      <c r="D42" s="4656">
        <v>-40052.559999999998</v>
      </c>
      <c r="E42" s="4689">
        <v>251157.28</v>
      </c>
      <c r="F42" s="4656">
        <v>257474.89</v>
      </c>
      <c r="G42" s="4690">
        <v>251157.28</v>
      </c>
      <c r="H42" s="4654">
        <v>-33734.949999999983</v>
      </c>
      <c r="I42" s="4656">
        <v>-33734.949999999983</v>
      </c>
    </row>
    <row r="43" spans="1:9" x14ac:dyDescent="0.25">
      <c r="A43" s="4654">
        <v>3</v>
      </c>
      <c r="B43" s="4654" t="s">
        <v>159</v>
      </c>
      <c r="C43" s="4680">
        <v>154.13460000000001</v>
      </c>
      <c r="D43" s="4654">
        <v>-118550.96</v>
      </c>
      <c r="E43" s="4650">
        <v>396870.61</v>
      </c>
      <c r="F43" s="4654">
        <v>393873.69</v>
      </c>
      <c r="G43" s="4650">
        <v>396870.61</v>
      </c>
      <c r="H43" s="4653">
        <v>-121547.88</v>
      </c>
      <c r="I43" s="4654">
        <v>-121547.88</v>
      </c>
    </row>
    <row r="44" spans="1:9" x14ac:dyDescent="0.25">
      <c r="A44" s="4656">
        <v>4</v>
      </c>
      <c r="B44" s="4656" t="s">
        <v>91</v>
      </c>
      <c r="C44" s="4681">
        <v>49.228999999999999</v>
      </c>
      <c r="D44" s="4656">
        <v>-323879.32</v>
      </c>
      <c r="E44" s="4658">
        <v>1056013.3400000001</v>
      </c>
      <c r="F44" s="4656">
        <v>1047404.96</v>
      </c>
      <c r="G44" s="4658">
        <v>1056013.3400000001</v>
      </c>
      <c r="H44" s="4656">
        <v>-332487.70000000019</v>
      </c>
      <c r="I44" s="4656">
        <v>-332487.70000000019</v>
      </c>
    </row>
    <row r="45" spans="1:9" x14ac:dyDescent="0.25">
      <c r="A45" s="4650"/>
      <c r="B45" s="4650"/>
      <c r="C45" s="4650"/>
      <c r="D45" s="4650"/>
      <c r="E45" s="4650"/>
      <c r="F45" s="4650"/>
      <c r="G45" s="4650"/>
      <c r="H45" s="4650"/>
      <c r="I45" s="4650"/>
    </row>
    <row r="46" spans="1:9" x14ac:dyDescent="0.25">
      <c r="A46" s="4649" t="s">
        <v>1145</v>
      </c>
      <c r="B46" s="4650"/>
      <c r="C46" s="4650"/>
      <c r="D46" s="4650"/>
      <c r="E46" s="4650"/>
      <c r="F46" s="4650"/>
      <c r="G46" s="4650"/>
      <c r="H46" s="4650"/>
      <c r="I46" s="4650"/>
    </row>
    <row r="47" spans="1:9" x14ac:dyDescent="0.25">
      <c r="A47" s="4652" t="s">
        <v>1165</v>
      </c>
      <c r="B47" s="4650"/>
      <c r="C47" s="4650"/>
      <c r="D47" s="4650"/>
      <c r="E47" s="4650"/>
      <c r="F47" s="4650"/>
      <c r="G47" s="4650"/>
      <c r="H47" s="4650"/>
      <c r="I47" s="4650"/>
    </row>
    <row r="48" spans="1:9" x14ac:dyDescent="0.25">
      <c r="A48" s="4691" t="s">
        <v>12</v>
      </c>
      <c r="B48" s="4653" t="s">
        <v>94</v>
      </c>
      <c r="C48" s="4657" t="s">
        <v>95</v>
      </c>
      <c r="D48" s="4657"/>
      <c r="E48" s="4657"/>
      <c r="F48" s="4691" t="s">
        <v>206</v>
      </c>
      <c r="G48" s="4657"/>
      <c r="H48" s="4684"/>
      <c r="I48" s="4653" t="s">
        <v>97</v>
      </c>
    </row>
    <row r="49" spans="1:9" x14ac:dyDescent="0.25">
      <c r="A49" s="4688" t="s">
        <v>98</v>
      </c>
      <c r="B49" s="4654" t="s">
        <v>99</v>
      </c>
      <c r="C49" s="4685"/>
      <c r="D49" s="4685"/>
      <c r="E49" s="4685"/>
      <c r="F49" s="4688" t="s">
        <v>207</v>
      </c>
      <c r="G49" s="4685"/>
      <c r="H49" s="4692"/>
      <c r="I49" s="4654" t="s">
        <v>101</v>
      </c>
    </row>
    <row r="50" spans="1:9" x14ac:dyDescent="0.25">
      <c r="A50" s="4688"/>
      <c r="B50" s="4654"/>
      <c r="C50" s="4685"/>
      <c r="D50" s="4685"/>
      <c r="E50" s="4685"/>
      <c r="F50" s="4688" t="s">
        <v>241</v>
      </c>
      <c r="G50" s="4685"/>
      <c r="H50" s="4692"/>
      <c r="I50" s="4654"/>
    </row>
    <row r="51" spans="1:9" x14ac:dyDescent="0.25">
      <c r="A51" s="4688"/>
      <c r="B51" s="4667"/>
      <c r="C51" s="4685"/>
      <c r="D51" s="4685"/>
      <c r="E51" s="4685"/>
      <c r="F51" s="4688" t="s">
        <v>242</v>
      </c>
      <c r="G51" s="4685"/>
      <c r="H51" s="4692"/>
      <c r="I51" s="4654"/>
    </row>
    <row r="52" spans="1:9" x14ac:dyDescent="0.25">
      <c r="A52" s="4693" t="s">
        <v>103</v>
      </c>
      <c r="B52" s="4682"/>
      <c r="C52" s="4662" t="s">
        <v>104</v>
      </c>
      <c r="D52" s="4662"/>
      <c r="E52" s="4662"/>
      <c r="F52" s="4691"/>
      <c r="G52" s="4657"/>
      <c r="H52" s="4684"/>
      <c r="I52" s="4653"/>
    </row>
    <row r="53" spans="1:9" x14ac:dyDescent="0.25">
      <c r="A53" s="4694"/>
      <c r="B53" s="4654"/>
      <c r="C53" s="4685" t="s">
        <v>55</v>
      </c>
      <c r="D53" s="4685"/>
      <c r="E53" s="4685"/>
      <c r="F53" s="4688" t="s">
        <v>69</v>
      </c>
      <c r="G53" s="4676" t="s">
        <v>69</v>
      </c>
      <c r="H53" s="4692" t="s">
        <v>69</v>
      </c>
      <c r="I53" s="4654"/>
    </row>
    <row r="54" spans="1:9" x14ac:dyDescent="0.25">
      <c r="A54" s="4694" t="s">
        <v>105</v>
      </c>
      <c r="B54" s="4695">
        <v>42608</v>
      </c>
      <c r="C54" s="4685" t="s">
        <v>1166</v>
      </c>
      <c r="D54" s="4685"/>
      <c r="E54" s="4685"/>
      <c r="F54" s="4688"/>
      <c r="G54" s="4676">
        <v>49.730070035621566</v>
      </c>
      <c r="H54" s="4692"/>
      <c r="I54" s="4654">
        <v>164735.82999999999</v>
      </c>
    </row>
    <row r="55" spans="1:9" x14ac:dyDescent="0.25">
      <c r="A55" s="4696" t="s">
        <v>38</v>
      </c>
      <c r="B55" s="4695">
        <v>42722</v>
      </c>
      <c r="C55" s="4685" t="s">
        <v>362</v>
      </c>
      <c r="D55" s="4685"/>
      <c r="E55" s="4685"/>
      <c r="F55" s="4688"/>
      <c r="G55" s="4676">
        <v>2.4209684235947595</v>
      </c>
      <c r="H55" s="4692"/>
      <c r="I55" s="4654">
        <v>8019.7</v>
      </c>
    </row>
    <row r="56" spans="1:9" x14ac:dyDescent="0.25">
      <c r="A56" s="4694"/>
      <c r="B56" s="4654"/>
      <c r="C56" s="4652" t="s">
        <v>111</v>
      </c>
      <c r="D56" s="4652"/>
      <c r="E56" s="4652"/>
      <c r="F56" s="4687"/>
      <c r="G56" s="4697">
        <v>52.151038459216323</v>
      </c>
      <c r="H56" s="4698"/>
      <c r="I56" s="4682">
        <v>172755.53</v>
      </c>
    </row>
    <row r="57" spans="1:9" x14ac:dyDescent="0.25">
      <c r="A57" s="4653"/>
      <c r="B57" s="4653"/>
      <c r="C57" s="4691"/>
      <c r="D57" s="4657"/>
      <c r="E57" s="4684"/>
      <c r="F57" s="4691"/>
      <c r="G57" s="4657"/>
      <c r="H57" s="4684"/>
      <c r="I57" s="4653"/>
    </row>
    <row r="58" spans="1:9" x14ac:dyDescent="0.25">
      <c r="A58" s="4653" t="s">
        <v>46</v>
      </c>
      <c r="B58" s="4660" t="s">
        <v>112</v>
      </c>
      <c r="C58" s="4659" t="s">
        <v>113</v>
      </c>
      <c r="D58" s="4657"/>
      <c r="E58" s="4657"/>
      <c r="F58" s="4691" t="s">
        <v>114</v>
      </c>
      <c r="G58" s="4674"/>
      <c r="H58" s="4684"/>
      <c r="I58" s="4684"/>
    </row>
    <row r="59" spans="1:9" x14ac:dyDescent="0.25">
      <c r="A59" s="4694" t="s">
        <v>167</v>
      </c>
      <c r="B59" s="4654" t="s">
        <v>1167</v>
      </c>
      <c r="C59" s="4688"/>
      <c r="D59" s="4685"/>
      <c r="E59" s="4685"/>
      <c r="F59" s="4688"/>
      <c r="G59" s="4676"/>
      <c r="H59" s="4692"/>
      <c r="I59" s="4692"/>
    </row>
    <row r="60" spans="1:9" x14ac:dyDescent="0.25">
      <c r="A60" s="4699"/>
      <c r="B60" s="4667" t="s">
        <v>112</v>
      </c>
      <c r="C60" s="4700" t="s">
        <v>111</v>
      </c>
      <c r="D60" s="4668"/>
      <c r="E60" s="4668"/>
      <c r="F60" s="4700" t="s">
        <v>69</v>
      </c>
      <c r="G60" s="4670">
        <v>0</v>
      </c>
      <c r="H60" s="4686"/>
      <c r="I60" s="4686">
        <v>0</v>
      </c>
    </row>
    <row r="61" spans="1:9" x14ac:dyDescent="0.25">
      <c r="A61" s="4650"/>
      <c r="B61" s="4650"/>
      <c r="C61" s="4650"/>
      <c r="D61" s="4650"/>
      <c r="E61" s="4650"/>
      <c r="F61" s="4650"/>
      <c r="G61" s="4650"/>
      <c r="H61" s="4650"/>
      <c r="I61" s="4650"/>
    </row>
    <row r="62" spans="1:9" x14ac:dyDescent="0.25">
      <c r="A62" s="4650" t="s">
        <v>1168</v>
      </c>
      <c r="B62" s="4650"/>
      <c r="C62" s="4650" t="s">
        <v>1169</v>
      </c>
      <c r="D62" s="4650"/>
      <c r="E62" s="4650"/>
      <c r="F62" s="4650"/>
      <c r="G62" s="4650"/>
      <c r="H62" s="4650"/>
      <c r="I62" s="4650"/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workbookViewId="0">
      <selection activeCell="M31" sqref="M31"/>
    </sheetView>
  </sheetViews>
  <sheetFormatPr defaultRowHeight="15" x14ac:dyDescent="0.25"/>
  <cols>
    <col min="2" max="2" width="35.5703125" bestFit="1" customWidth="1"/>
    <col min="9" max="9" width="18.28515625" bestFit="1" customWidth="1"/>
  </cols>
  <sheetData>
    <row r="1" spans="1:9" x14ac:dyDescent="0.25">
      <c r="A1" s="4702" t="s">
        <v>0</v>
      </c>
      <c r="B1" s="4702"/>
      <c r="C1" s="4702"/>
      <c r="D1" s="4702"/>
      <c r="E1" s="4702"/>
      <c r="F1" s="4702"/>
      <c r="G1" s="4702"/>
      <c r="H1" s="4702"/>
      <c r="I1" s="4702"/>
    </row>
    <row r="2" spans="1:9" x14ac:dyDescent="0.25">
      <c r="A2" s="4702" t="s">
        <v>1</v>
      </c>
      <c r="B2" s="4702"/>
      <c r="C2" s="4702"/>
      <c r="D2" s="4702"/>
      <c r="E2" s="4702"/>
      <c r="F2" s="4702"/>
      <c r="G2" s="4702"/>
      <c r="H2" s="4702"/>
      <c r="I2" s="4703"/>
    </row>
    <row r="3" spans="1:9" x14ac:dyDescent="0.25">
      <c r="A3" s="4702" t="s">
        <v>2</v>
      </c>
      <c r="B3" s="4702"/>
      <c r="C3" s="4702"/>
      <c r="D3" s="4702"/>
      <c r="E3" s="4702"/>
      <c r="F3" s="4702"/>
      <c r="G3" s="4702"/>
      <c r="H3" s="4702"/>
      <c r="I3" s="4702"/>
    </row>
    <row r="4" spans="1:9" x14ac:dyDescent="0.25">
      <c r="A4" s="4702" t="s">
        <v>775</v>
      </c>
      <c r="B4" s="4702"/>
      <c r="C4" s="4702"/>
      <c r="D4" s="4702"/>
      <c r="E4" s="4702"/>
      <c r="F4" s="4702"/>
      <c r="G4" s="4702"/>
      <c r="H4" s="4702"/>
      <c r="I4" s="4702"/>
    </row>
    <row r="5" spans="1:9" x14ac:dyDescent="0.25">
      <c r="A5" s="4702" t="s">
        <v>4</v>
      </c>
      <c r="B5" s="4704"/>
      <c r="C5" s="4704"/>
      <c r="D5" s="4704"/>
      <c r="E5" s="4704"/>
      <c r="F5" s="4704"/>
      <c r="G5" s="4704"/>
      <c r="H5" s="4704"/>
      <c r="I5" s="4704"/>
    </row>
    <row r="6" spans="1:9" x14ac:dyDescent="0.25">
      <c r="A6" s="4702" t="s">
        <v>1170</v>
      </c>
      <c r="B6" s="4702"/>
      <c r="C6" s="4702"/>
      <c r="D6" s="4704"/>
      <c r="E6" s="4704"/>
      <c r="F6" s="4704"/>
      <c r="G6" s="4704"/>
      <c r="H6" s="4704"/>
      <c r="I6" s="4704"/>
    </row>
    <row r="7" spans="1:9" x14ac:dyDescent="0.25">
      <c r="A7" s="4704" t="s">
        <v>1171</v>
      </c>
      <c r="B7" s="4704"/>
      <c r="C7" s="4704"/>
      <c r="D7" s="4704"/>
      <c r="E7" s="4704"/>
      <c r="F7" s="4704"/>
      <c r="G7" s="4704"/>
      <c r="H7" s="4704"/>
      <c r="I7" s="4704"/>
    </row>
    <row r="8" spans="1:9" x14ac:dyDescent="0.25">
      <c r="A8" s="4704" t="s">
        <v>1172</v>
      </c>
      <c r="B8" s="4704"/>
      <c r="C8" s="4704"/>
      <c r="D8" s="4704"/>
      <c r="E8" s="4704"/>
      <c r="F8" s="4704"/>
      <c r="G8" s="4704"/>
      <c r="H8" s="4704"/>
      <c r="I8" s="4704"/>
    </row>
    <row r="9" spans="1:9" x14ac:dyDescent="0.25">
      <c r="A9" s="4704" t="s">
        <v>1173</v>
      </c>
      <c r="B9" s="4704"/>
      <c r="C9" s="4704"/>
      <c r="D9" s="4704"/>
      <c r="E9" s="4704"/>
      <c r="F9" s="4704"/>
      <c r="G9" s="4704"/>
      <c r="H9" s="4704"/>
      <c r="I9" s="4704"/>
    </row>
    <row r="10" spans="1:9" x14ac:dyDescent="0.25">
      <c r="A10" s="4702" t="s">
        <v>9</v>
      </c>
      <c r="B10" s="4704"/>
      <c r="C10" s="4704"/>
      <c r="D10" s="4704"/>
      <c r="E10" s="4704"/>
      <c r="F10" s="4704"/>
      <c r="G10" s="4704"/>
      <c r="H10" s="4704"/>
      <c r="I10" s="4704"/>
    </row>
    <row r="11" spans="1:9" x14ac:dyDescent="0.25">
      <c r="A11" s="4702" t="s">
        <v>10</v>
      </c>
      <c r="B11" s="4704"/>
      <c r="C11" s="4704"/>
      <c r="D11" s="4704"/>
      <c r="E11" s="4704"/>
      <c r="F11" s="4704"/>
      <c r="G11" s="4704"/>
      <c r="H11" s="4704"/>
      <c r="I11" s="4704"/>
    </row>
    <row r="12" spans="1:9" x14ac:dyDescent="0.25">
      <c r="A12" s="4705" t="s">
        <v>11</v>
      </c>
      <c r="B12" s="4704"/>
      <c r="C12" s="4704"/>
      <c r="D12" s="4704"/>
      <c r="E12" s="4704"/>
      <c r="F12" s="4704"/>
      <c r="G12" s="4704"/>
      <c r="H12" s="4704"/>
      <c r="I12" s="4704"/>
    </row>
    <row r="13" spans="1:9" x14ac:dyDescent="0.25">
      <c r="A13" s="4706" t="s">
        <v>12</v>
      </c>
      <c r="B13" s="4706" t="s">
        <v>13</v>
      </c>
      <c r="C13" s="4706" t="s">
        <v>14</v>
      </c>
      <c r="D13" s="4706" t="s">
        <v>15</v>
      </c>
      <c r="E13" s="4706" t="s">
        <v>16</v>
      </c>
      <c r="F13" s="4706" t="s">
        <v>17</v>
      </c>
      <c r="G13" s="4706" t="s">
        <v>18</v>
      </c>
      <c r="H13" s="4706" t="s">
        <v>15</v>
      </c>
      <c r="I13" s="4706" t="s">
        <v>19</v>
      </c>
    </row>
    <row r="14" spans="1:9" x14ac:dyDescent="0.25">
      <c r="A14" s="4707" t="s">
        <v>20</v>
      </c>
      <c r="B14" s="4707"/>
      <c r="C14" s="4707" t="s">
        <v>215</v>
      </c>
      <c r="D14" s="4707" t="s">
        <v>22</v>
      </c>
      <c r="E14" s="4707" t="s">
        <v>23</v>
      </c>
      <c r="F14" s="4707" t="s">
        <v>23</v>
      </c>
      <c r="G14" s="4707" t="s">
        <v>24</v>
      </c>
      <c r="H14" s="4707" t="s">
        <v>25</v>
      </c>
      <c r="I14" s="4707" t="s">
        <v>26</v>
      </c>
    </row>
    <row r="15" spans="1:9" x14ac:dyDescent="0.25">
      <c r="A15" s="4707"/>
      <c r="B15" s="4707"/>
      <c r="C15" s="4707" t="s">
        <v>27</v>
      </c>
      <c r="D15" s="4707" t="s">
        <v>28</v>
      </c>
      <c r="E15" s="4707"/>
      <c r="F15" s="4707"/>
      <c r="G15" s="4707" t="s">
        <v>29</v>
      </c>
      <c r="H15" s="4707" t="s">
        <v>30</v>
      </c>
      <c r="I15" s="4707" t="s">
        <v>31</v>
      </c>
    </row>
    <row r="16" spans="1:9" x14ac:dyDescent="0.25">
      <c r="A16" s="4707"/>
      <c r="B16" s="4707"/>
      <c r="C16" s="4707" t="s">
        <v>32</v>
      </c>
      <c r="D16" s="4707" t="s">
        <v>33</v>
      </c>
      <c r="E16" s="4707" t="s">
        <v>33</v>
      </c>
      <c r="F16" s="4707" t="s">
        <v>33</v>
      </c>
      <c r="G16" s="4707" t="s">
        <v>33</v>
      </c>
      <c r="H16" s="4707" t="s">
        <v>33</v>
      </c>
      <c r="I16" s="4707" t="s">
        <v>30</v>
      </c>
    </row>
    <row r="17" spans="1:9" x14ac:dyDescent="0.25">
      <c r="A17" s="4708">
        <v>1</v>
      </c>
      <c r="B17" s="4709">
        <v>2</v>
      </c>
      <c r="C17" s="4710">
        <v>3</v>
      </c>
      <c r="D17" s="4709">
        <v>4</v>
      </c>
      <c r="E17" s="4710">
        <v>5</v>
      </c>
      <c r="F17" s="4709">
        <v>6</v>
      </c>
      <c r="G17" s="4710">
        <v>7</v>
      </c>
      <c r="H17" s="4709">
        <v>8</v>
      </c>
      <c r="I17" s="4709">
        <v>9</v>
      </c>
    </row>
    <row r="18" spans="1:9" x14ac:dyDescent="0.25">
      <c r="A18" s="4711">
        <v>1</v>
      </c>
      <c r="B18" s="4712" t="s">
        <v>977</v>
      </c>
      <c r="C18" s="4713">
        <v>7.97</v>
      </c>
      <c r="D18" s="4714">
        <v>-6124.64</v>
      </c>
      <c r="E18" s="4713">
        <v>257109.12</v>
      </c>
      <c r="F18" s="4712">
        <v>262388.05</v>
      </c>
      <c r="G18" s="4715">
        <v>257109.12</v>
      </c>
      <c r="H18" s="4714">
        <v>-845.71000000002095</v>
      </c>
      <c r="I18" s="4714">
        <v>-845.71000000002095</v>
      </c>
    </row>
    <row r="19" spans="1:9" x14ac:dyDescent="0.25">
      <c r="A19" s="4707" t="s">
        <v>36</v>
      </c>
      <c r="B19" s="4716" t="s">
        <v>37</v>
      </c>
      <c r="C19" s="4717">
        <v>2.62</v>
      </c>
      <c r="D19" s="4718"/>
      <c r="E19" s="4719">
        <v>84846.009600000005</v>
      </c>
      <c r="F19" s="4720">
        <v>86588.056500000006</v>
      </c>
      <c r="G19" s="4721">
        <v>84846.009600000005</v>
      </c>
      <c r="H19" s="4718"/>
      <c r="I19" s="4718"/>
    </row>
    <row r="20" spans="1:9" x14ac:dyDescent="0.25">
      <c r="A20" s="4722" t="s">
        <v>38</v>
      </c>
      <c r="B20" s="4723" t="s">
        <v>39</v>
      </c>
      <c r="C20" s="4724">
        <v>1.33</v>
      </c>
      <c r="D20" s="4725"/>
      <c r="E20" s="4726">
        <v>43708.5504</v>
      </c>
      <c r="F20" s="4725">
        <v>44605.968499999995</v>
      </c>
      <c r="G20" s="4727">
        <v>43708.5504</v>
      </c>
      <c r="H20" s="4725"/>
      <c r="I20" s="4725"/>
    </row>
    <row r="21" spans="1:9" x14ac:dyDescent="0.25">
      <c r="A21" s="4722" t="s">
        <v>40</v>
      </c>
      <c r="B21" s="4706" t="s">
        <v>41</v>
      </c>
      <c r="C21" s="4724">
        <v>1.63</v>
      </c>
      <c r="D21" s="4728"/>
      <c r="E21" s="4726">
        <v>52193.151359999996</v>
      </c>
      <c r="F21" s="4725">
        <v>53264.774149999997</v>
      </c>
      <c r="G21" s="4729">
        <v>52193.151359999996</v>
      </c>
      <c r="H21" s="4728"/>
      <c r="I21" s="4728"/>
    </row>
    <row r="22" spans="1:9" x14ac:dyDescent="0.25">
      <c r="A22" s="4722" t="s">
        <v>42</v>
      </c>
      <c r="B22" s="4706" t="s">
        <v>43</v>
      </c>
      <c r="C22" s="4724">
        <v>2.39</v>
      </c>
      <c r="D22" s="4725"/>
      <c r="E22" s="4726">
        <v>76361.408639999994</v>
      </c>
      <c r="F22" s="4725">
        <v>77929.250849999997</v>
      </c>
      <c r="G22" s="4727">
        <v>76361.408639999994</v>
      </c>
      <c r="H22" s="4725"/>
      <c r="I22" s="4725"/>
    </row>
    <row r="23" spans="1:9" x14ac:dyDescent="0.25">
      <c r="A23" s="4730" t="s">
        <v>46</v>
      </c>
      <c r="B23" s="4730" t="s">
        <v>47</v>
      </c>
      <c r="C23" s="4731">
        <v>2.98</v>
      </c>
      <c r="D23" s="4730">
        <v>-9798.32</v>
      </c>
      <c r="E23" s="4732">
        <v>96133.56</v>
      </c>
      <c r="F23" s="4730">
        <v>98995.38</v>
      </c>
      <c r="G23" s="4731">
        <v>96133.56</v>
      </c>
      <c r="H23" s="4730">
        <v>-6936.5</v>
      </c>
      <c r="I23" s="4730">
        <v>-6936.5</v>
      </c>
    </row>
    <row r="24" spans="1:9" x14ac:dyDescent="0.25">
      <c r="A24" s="4712" t="s">
        <v>48</v>
      </c>
      <c r="B24" s="4712" t="s">
        <v>180</v>
      </c>
      <c r="C24" s="4713">
        <v>1.82</v>
      </c>
      <c r="D24" s="4712">
        <v>288227.15000000002</v>
      </c>
      <c r="E24" s="4713">
        <v>58712.52</v>
      </c>
      <c r="F24" s="4712">
        <v>61966.8</v>
      </c>
      <c r="G24" s="4711">
        <v>101248.43000000001</v>
      </c>
      <c r="H24" s="4712">
        <v>248945.52000000002</v>
      </c>
      <c r="I24" s="4712"/>
    </row>
    <row r="25" spans="1:9" x14ac:dyDescent="0.25">
      <c r="A25" s="4733"/>
      <c r="B25" s="4709" t="s">
        <v>143</v>
      </c>
      <c r="C25" s="4705"/>
      <c r="D25" s="4733"/>
      <c r="E25" s="4713">
        <v>0</v>
      </c>
      <c r="F25" s="4712">
        <v>60289.64</v>
      </c>
      <c r="G25" s="4705">
        <v>101248.43000000001</v>
      </c>
      <c r="H25" s="4733"/>
      <c r="I25" s="4733"/>
    </row>
    <row r="26" spans="1:9" x14ac:dyDescent="0.25">
      <c r="A26" s="4730"/>
      <c r="B26" s="4709" t="s">
        <v>51</v>
      </c>
      <c r="C26" s="4734"/>
      <c r="D26" s="4730"/>
      <c r="E26" s="4731"/>
      <c r="F26" s="4730">
        <v>1677.16</v>
      </c>
      <c r="G26" s="4731"/>
      <c r="H26" s="4730"/>
      <c r="I26" s="4730"/>
    </row>
    <row r="27" spans="1:9" x14ac:dyDescent="0.25">
      <c r="A27" s="4730" t="s">
        <v>52</v>
      </c>
      <c r="B27" s="4730" t="s">
        <v>827</v>
      </c>
      <c r="C27" s="4731"/>
      <c r="D27" s="4730">
        <v>192195.36</v>
      </c>
      <c r="E27" s="4731">
        <v>0</v>
      </c>
      <c r="F27" s="4730">
        <v>636.88</v>
      </c>
      <c r="G27" s="4731">
        <v>0</v>
      </c>
      <c r="H27" s="4730">
        <v>192832.24</v>
      </c>
      <c r="I27" s="4730"/>
    </row>
    <row r="28" spans="1:9" x14ac:dyDescent="0.25">
      <c r="A28" s="4709"/>
      <c r="B28" s="4709" t="s">
        <v>143</v>
      </c>
      <c r="C28" s="4710"/>
      <c r="D28" s="4730"/>
      <c r="E28" s="4731">
        <v>0</v>
      </c>
      <c r="F28" s="4730">
        <v>636.88</v>
      </c>
      <c r="G28" s="4731">
        <v>0</v>
      </c>
      <c r="H28" s="4730"/>
      <c r="I28" s="4709"/>
    </row>
    <row r="29" spans="1:9" x14ac:dyDescent="0.25">
      <c r="A29" s="4702" t="s">
        <v>56</v>
      </c>
      <c r="B29" s="4704"/>
      <c r="C29" s="4704"/>
      <c r="D29" s="4701"/>
      <c r="E29" s="4704"/>
      <c r="F29" s="4704"/>
      <c r="G29" s="4704"/>
      <c r="H29" s="4704"/>
      <c r="I29" s="4704"/>
    </row>
    <row r="30" spans="1:9" x14ac:dyDescent="0.25">
      <c r="A30" s="4704"/>
      <c r="B30" s="4704"/>
      <c r="C30" s="4704"/>
      <c r="D30" s="4701"/>
      <c r="E30" s="4704"/>
      <c r="F30" s="4704"/>
      <c r="G30" s="4704"/>
      <c r="H30" s="4704"/>
      <c r="I30" s="4704"/>
    </row>
    <row r="31" spans="1:9" x14ac:dyDescent="0.25">
      <c r="A31" s="4735" t="s">
        <v>57</v>
      </c>
      <c r="B31" s="4724" t="s">
        <v>58</v>
      </c>
      <c r="C31" s="4706" t="s">
        <v>62</v>
      </c>
      <c r="D31" s="4736" t="s">
        <v>60</v>
      </c>
      <c r="E31" s="4724" t="s">
        <v>61</v>
      </c>
      <c r="F31" s="4706" t="s">
        <v>62</v>
      </c>
      <c r="G31" s="4706"/>
      <c r="H31" s="4724" t="s">
        <v>184</v>
      </c>
      <c r="I31" s="4736"/>
    </row>
    <row r="32" spans="1:9" x14ac:dyDescent="0.25">
      <c r="A32" s="4707"/>
      <c r="B32" s="4737"/>
      <c r="C32" s="4716" t="s">
        <v>64</v>
      </c>
      <c r="D32" s="4738" t="s">
        <v>23</v>
      </c>
      <c r="E32" s="4717" t="s">
        <v>314</v>
      </c>
      <c r="F32" s="4716" t="s">
        <v>30</v>
      </c>
      <c r="G32" s="4716"/>
      <c r="H32" s="4717"/>
      <c r="I32" s="4738"/>
    </row>
    <row r="33" spans="1:9" x14ac:dyDescent="0.25">
      <c r="A33" s="4712"/>
      <c r="B33" s="4717" t="s">
        <v>66</v>
      </c>
      <c r="C33" s="4728">
        <v>4653</v>
      </c>
      <c r="D33" s="4709">
        <v>3750</v>
      </c>
      <c r="E33" s="4719">
        <v>562.5</v>
      </c>
      <c r="F33" s="4720">
        <v>7840.5</v>
      </c>
      <c r="G33" s="4720"/>
      <c r="H33" s="4719">
        <v>7840.5</v>
      </c>
      <c r="I33" s="4738"/>
    </row>
    <row r="34" spans="1:9" x14ac:dyDescent="0.25">
      <c r="A34" s="4702" t="s">
        <v>237</v>
      </c>
      <c r="B34" s="4737"/>
      <c r="C34" s="4721"/>
      <c r="D34" s="4737"/>
      <c r="E34" s="4737"/>
      <c r="F34" s="4721"/>
      <c r="G34" s="4737"/>
      <c r="H34" s="4721"/>
      <c r="I34" s="4737"/>
    </row>
    <row r="35" spans="1:9" x14ac:dyDescent="0.25">
      <c r="A35" s="4704"/>
      <c r="B35" s="4704"/>
      <c r="C35" s="4704"/>
      <c r="D35" s="4704"/>
      <c r="E35" s="4704"/>
      <c r="F35" s="4704"/>
      <c r="G35" s="4704"/>
      <c r="H35" s="4704"/>
      <c r="I35" s="4704"/>
    </row>
    <row r="36" spans="1:9" x14ac:dyDescent="0.25">
      <c r="A36" s="4706" t="s">
        <v>69</v>
      </c>
      <c r="B36" s="4739" t="s">
        <v>70</v>
      </c>
      <c r="C36" s="4706" t="s">
        <v>71</v>
      </c>
      <c r="D36" s="4724" t="s">
        <v>72</v>
      </c>
      <c r="E36" s="4706" t="s">
        <v>73</v>
      </c>
      <c r="F36" s="4724" t="s">
        <v>74</v>
      </c>
      <c r="G36" s="4706" t="s">
        <v>75</v>
      </c>
      <c r="H36" s="4724" t="s">
        <v>76</v>
      </c>
      <c r="I36" s="4706" t="s">
        <v>19</v>
      </c>
    </row>
    <row r="37" spans="1:9" x14ac:dyDescent="0.25">
      <c r="A37" s="4707"/>
      <c r="B37" s="4740" t="s">
        <v>77</v>
      </c>
      <c r="C37" s="4707" t="s">
        <v>78</v>
      </c>
      <c r="D37" s="4737" t="s">
        <v>79</v>
      </c>
      <c r="E37" s="4707" t="s">
        <v>80</v>
      </c>
      <c r="F37" s="4737" t="s">
        <v>81</v>
      </c>
      <c r="G37" s="4707" t="s">
        <v>82</v>
      </c>
      <c r="H37" s="4737" t="s">
        <v>83</v>
      </c>
      <c r="I37" s="4707" t="s">
        <v>84</v>
      </c>
    </row>
    <row r="38" spans="1:9" x14ac:dyDescent="0.25">
      <c r="A38" s="4707"/>
      <c r="B38" s="4741"/>
      <c r="C38" s="4707"/>
      <c r="D38" s="4737"/>
      <c r="E38" s="4707"/>
      <c r="F38" s="4737" t="s">
        <v>85</v>
      </c>
      <c r="G38" s="4716" t="s">
        <v>86</v>
      </c>
      <c r="H38" s="4737"/>
      <c r="I38" s="4707" t="s">
        <v>30</v>
      </c>
    </row>
    <row r="39" spans="1:9" x14ac:dyDescent="0.25">
      <c r="A39" s="4709">
        <v>1</v>
      </c>
      <c r="B39" s="4709" t="s">
        <v>88</v>
      </c>
      <c r="C39" s="4731">
        <v>25.1</v>
      </c>
      <c r="D39" s="4709">
        <v>-29025.69</v>
      </c>
      <c r="E39" s="4742">
        <v>165842.76999999999</v>
      </c>
      <c r="F39" s="4709">
        <v>177596.91</v>
      </c>
      <c r="G39" s="4742">
        <v>165842.76999999999</v>
      </c>
      <c r="H39" s="4709">
        <v>-17271.549999999988</v>
      </c>
      <c r="I39" s="4709">
        <v>-17271.549999999988</v>
      </c>
    </row>
    <row r="40" spans="1:9" x14ac:dyDescent="0.25">
      <c r="A40" s="4707">
        <v>2</v>
      </c>
      <c r="B40" s="4707" t="s">
        <v>89</v>
      </c>
      <c r="C40" s="4702">
        <v>154.13460000000001</v>
      </c>
      <c r="D40" s="4707">
        <v>-8444.9</v>
      </c>
      <c r="E40" s="4704">
        <v>292730.65999999997</v>
      </c>
      <c r="F40" s="4707">
        <v>284512.24</v>
      </c>
      <c r="G40" s="4704">
        <v>292730.65999999997</v>
      </c>
      <c r="H40" s="4707">
        <v>-16663.320000000007</v>
      </c>
      <c r="I40" s="4707">
        <v>-16663.320000000007</v>
      </c>
    </row>
    <row r="41" spans="1:9" x14ac:dyDescent="0.25">
      <c r="A41" s="4709"/>
      <c r="B41" s="4709" t="s">
        <v>90</v>
      </c>
      <c r="C41" s="4731"/>
      <c r="D41" s="4709"/>
      <c r="E41" s="4710"/>
      <c r="F41" s="4709"/>
      <c r="G41" s="4710"/>
      <c r="H41" s="4709"/>
      <c r="I41" s="4709"/>
    </row>
    <row r="42" spans="1:9" x14ac:dyDescent="0.25">
      <c r="A42" s="4709">
        <v>3</v>
      </c>
      <c r="B42" s="4709" t="s">
        <v>91</v>
      </c>
      <c r="C42" s="4731">
        <v>49.228999999999999</v>
      </c>
      <c r="D42" s="4709">
        <v>-182244.21</v>
      </c>
      <c r="E42" s="4710">
        <v>949268.68</v>
      </c>
      <c r="F42" s="4709">
        <v>927220.9</v>
      </c>
      <c r="G42" s="4710">
        <v>949268.68</v>
      </c>
      <c r="H42" s="4709">
        <v>-204291.99</v>
      </c>
      <c r="I42" s="4709">
        <v>-204291.99</v>
      </c>
    </row>
    <row r="43" spans="1:9" x14ac:dyDescent="0.25">
      <c r="A43" s="4704"/>
      <c r="B43" s="4704"/>
      <c r="C43" s="4704"/>
      <c r="D43" s="4704"/>
      <c r="E43" s="4704"/>
      <c r="F43" s="4704"/>
      <c r="G43" s="4704"/>
      <c r="H43" s="4704"/>
      <c r="I43" s="4704"/>
    </row>
    <row r="44" spans="1:9" x14ac:dyDescent="0.25">
      <c r="A44" s="4702" t="s">
        <v>1145</v>
      </c>
      <c r="B44" s="4704"/>
      <c r="C44" s="4704"/>
      <c r="D44" s="4704"/>
      <c r="E44" s="4704"/>
      <c r="F44" s="4704"/>
      <c r="G44" s="4704"/>
      <c r="H44" s="4704"/>
      <c r="I44" s="4704"/>
    </row>
    <row r="45" spans="1:9" x14ac:dyDescent="0.25">
      <c r="A45" s="4705" t="s">
        <v>1174</v>
      </c>
      <c r="B45" s="4704"/>
      <c r="C45" s="4704"/>
      <c r="D45" s="4704"/>
      <c r="E45" s="4704"/>
      <c r="F45" s="4704"/>
      <c r="G45" s="4704"/>
      <c r="H45" s="4704"/>
      <c r="I45" s="4704"/>
    </row>
    <row r="46" spans="1:9" x14ac:dyDescent="0.25">
      <c r="A46" s="4743" t="s">
        <v>12</v>
      </c>
      <c r="B46" s="4706" t="s">
        <v>94</v>
      </c>
      <c r="C46" s="4724" t="s">
        <v>95</v>
      </c>
      <c r="D46" s="4724"/>
      <c r="E46" s="4724"/>
      <c r="F46" s="4743" t="s">
        <v>206</v>
      </c>
      <c r="G46" s="4724"/>
      <c r="H46" s="4736"/>
      <c r="I46" s="4706" t="s">
        <v>97</v>
      </c>
    </row>
    <row r="47" spans="1:9" x14ac:dyDescent="0.25">
      <c r="A47" s="4741" t="s">
        <v>98</v>
      </c>
      <c r="B47" s="4707" t="s">
        <v>99</v>
      </c>
      <c r="C47" s="4737"/>
      <c r="D47" s="4737"/>
      <c r="E47" s="4737"/>
      <c r="F47" s="4741" t="s">
        <v>207</v>
      </c>
      <c r="G47" s="4737"/>
      <c r="H47" s="4744"/>
      <c r="I47" s="4707" t="s">
        <v>101</v>
      </c>
    </row>
    <row r="48" spans="1:9" x14ac:dyDescent="0.25">
      <c r="A48" s="4741"/>
      <c r="B48" s="4707"/>
      <c r="C48" s="4737"/>
      <c r="D48" s="4737"/>
      <c r="E48" s="4737"/>
      <c r="F48" s="4741" t="s">
        <v>241</v>
      </c>
      <c r="G48" s="4737"/>
      <c r="H48" s="4744"/>
      <c r="I48" s="4707"/>
    </row>
    <row r="49" spans="1:9" x14ac:dyDescent="0.25">
      <c r="A49" s="4741"/>
      <c r="B49" s="4707"/>
      <c r="C49" s="4737"/>
      <c r="D49" s="4737"/>
      <c r="E49" s="4737"/>
      <c r="F49" s="4741" t="s">
        <v>242</v>
      </c>
      <c r="G49" s="4737"/>
      <c r="H49" s="4744"/>
      <c r="I49" s="4707"/>
    </row>
    <row r="50" spans="1:9" x14ac:dyDescent="0.25">
      <c r="A50" s="4745"/>
      <c r="B50" s="4716"/>
      <c r="C50" s="4737"/>
      <c r="D50" s="4737"/>
      <c r="E50" s="4737"/>
      <c r="F50" s="4741"/>
      <c r="G50" s="4737"/>
      <c r="H50" s="4744"/>
      <c r="I50" s="4716"/>
    </row>
    <row r="51" spans="1:9" x14ac:dyDescent="0.25">
      <c r="A51" s="4746" t="s">
        <v>103</v>
      </c>
      <c r="B51" s="4733"/>
      <c r="C51" s="4747" t="s">
        <v>104</v>
      </c>
      <c r="D51" s="4747"/>
      <c r="E51" s="4747"/>
      <c r="F51" s="4743"/>
      <c r="G51" s="4724"/>
      <c r="H51" s="4736"/>
      <c r="I51" s="4706"/>
    </row>
    <row r="52" spans="1:9" x14ac:dyDescent="0.25">
      <c r="A52" s="4748"/>
      <c r="B52" s="4707"/>
      <c r="C52" s="4737" t="s">
        <v>55</v>
      </c>
      <c r="D52" s="4737"/>
      <c r="E52" s="4737"/>
      <c r="F52" s="4741" t="s">
        <v>69</v>
      </c>
      <c r="G52" s="4721"/>
      <c r="H52" s="4744" t="s">
        <v>69</v>
      </c>
      <c r="I52" s="4707" t="s">
        <v>69</v>
      </c>
    </row>
    <row r="53" spans="1:9" x14ac:dyDescent="0.25">
      <c r="A53" s="4748" t="s">
        <v>105</v>
      </c>
      <c r="B53" s="4749">
        <v>42494</v>
      </c>
      <c r="C53" s="4737" t="s">
        <v>589</v>
      </c>
      <c r="D53" s="4737"/>
      <c r="E53" s="4737"/>
      <c r="F53" s="4741"/>
      <c r="G53" s="4721">
        <v>1.948778038165383</v>
      </c>
      <c r="H53" s="4744"/>
      <c r="I53" s="4707">
        <v>5238.8999999999996</v>
      </c>
    </row>
    <row r="54" spans="1:9" x14ac:dyDescent="0.25">
      <c r="A54" s="4748" t="s">
        <v>38</v>
      </c>
      <c r="B54" s="4749">
        <v>42555</v>
      </c>
      <c r="C54" s="4737" t="s">
        <v>788</v>
      </c>
      <c r="D54" s="4737"/>
      <c r="E54" s="4737"/>
      <c r="F54" s="4741"/>
      <c r="G54" s="4721">
        <v>0.48357698173566938</v>
      </c>
      <c r="H54" s="4744"/>
      <c r="I54" s="4707">
        <v>1300</v>
      </c>
    </row>
    <row r="55" spans="1:9" x14ac:dyDescent="0.25">
      <c r="A55" s="4748" t="s">
        <v>40</v>
      </c>
      <c r="B55" s="4749">
        <v>42550</v>
      </c>
      <c r="C55" s="4737" t="s">
        <v>1175</v>
      </c>
      <c r="D55" s="4737"/>
      <c r="E55" s="4737"/>
      <c r="F55" s="4741"/>
      <c r="G55" s="4721">
        <v>10.48023286091582</v>
      </c>
      <c r="H55" s="4744"/>
      <c r="I55" s="4707">
        <v>28174.01</v>
      </c>
    </row>
    <row r="56" spans="1:9" x14ac:dyDescent="0.25">
      <c r="A56" s="4748" t="s">
        <v>42</v>
      </c>
      <c r="B56" s="4749">
        <v>42570</v>
      </c>
      <c r="C56" s="4737" t="s">
        <v>1176</v>
      </c>
      <c r="D56" s="4737"/>
      <c r="E56" s="4737"/>
      <c r="F56" s="4741"/>
      <c r="G56" s="4721">
        <v>5.1709295837518132</v>
      </c>
      <c r="H56" s="4744"/>
      <c r="I56" s="4707">
        <v>13901.01</v>
      </c>
    </row>
    <row r="57" spans="1:9" x14ac:dyDescent="0.25">
      <c r="A57" s="4748" t="s">
        <v>44</v>
      </c>
      <c r="B57" s="4749">
        <v>42626</v>
      </c>
      <c r="C57" s="4737" t="s">
        <v>1177</v>
      </c>
      <c r="D57" s="4737"/>
      <c r="E57" s="4737"/>
      <c r="F57" s="4741"/>
      <c r="G57" s="4721">
        <v>5.2015809247479812</v>
      </c>
      <c r="H57" s="4744"/>
      <c r="I57" s="4707">
        <v>13983.41</v>
      </c>
    </row>
    <row r="58" spans="1:9" x14ac:dyDescent="0.25">
      <c r="A58" s="4748" t="s">
        <v>249</v>
      </c>
      <c r="B58" s="4749">
        <v>42570</v>
      </c>
      <c r="C58" s="4737" t="s">
        <v>1178</v>
      </c>
      <c r="D58" s="4737"/>
      <c r="E58" s="4737"/>
      <c r="F58" s="4741"/>
      <c r="G58" s="4721">
        <v>11.52629542833761</v>
      </c>
      <c r="H58" s="4744"/>
      <c r="I58" s="4707">
        <v>30986.14</v>
      </c>
    </row>
    <row r="59" spans="1:9" x14ac:dyDescent="0.25">
      <c r="A59" s="4748" t="s">
        <v>346</v>
      </c>
      <c r="B59" s="4749">
        <v>42723</v>
      </c>
      <c r="C59" s="4737" t="s">
        <v>1179</v>
      </c>
      <c r="D59" s="4737"/>
      <c r="E59" s="4737"/>
      <c r="F59" s="4741"/>
      <c r="G59" s="4721">
        <v>2.8512294014804893</v>
      </c>
      <c r="H59" s="4744"/>
      <c r="I59" s="4707">
        <v>7664.96</v>
      </c>
    </row>
    <row r="60" spans="1:9" x14ac:dyDescent="0.25">
      <c r="A60" s="4748"/>
      <c r="B60" s="4707"/>
      <c r="C60" s="4705" t="s">
        <v>111</v>
      </c>
      <c r="D60" s="4705"/>
      <c r="E60" s="4705"/>
      <c r="F60" s="4740"/>
      <c r="G60" s="4750">
        <v>37.662623219134765</v>
      </c>
      <c r="H60" s="4751"/>
      <c r="I60" s="4733">
        <v>101248.43000000001</v>
      </c>
    </row>
    <row r="61" spans="1:9" x14ac:dyDescent="0.25">
      <c r="A61" s="4706"/>
      <c r="B61" s="4706"/>
      <c r="C61" s="4743"/>
      <c r="D61" s="4724"/>
      <c r="E61" s="4736"/>
      <c r="F61" s="4743"/>
      <c r="G61" s="4724"/>
      <c r="H61" s="4736"/>
      <c r="I61" s="4706"/>
    </row>
    <row r="62" spans="1:9" x14ac:dyDescent="0.25">
      <c r="A62" s="4706" t="s">
        <v>46</v>
      </c>
      <c r="B62" s="4735" t="s">
        <v>112</v>
      </c>
      <c r="C62" s="4739" t="s">
        <v>113</v>
      </c>
      <c r="D62" s="4724"/>
      <c r="E62" s="4736"/>
      <c r="F62" s="4743" t="s">
        <v>114</v>
      </c>
      <c r="G62" s="4724"/>
      <c r="H62" s="4736"/>
      <c r="I62" s="4706"/>
    </row>
    <row r="63" spans="1:9" x14ac:dyDescent="0.25">
      <c r="A63" s="4752"/>
      <c r="B63" s="4716" t="s">
        <v>112</v>
      </c>
      <c r="C63" s="4745" t="s">
        <v>111</v>
      </c>
      <c r="D63" s="4717"/>
      <c r="E63" s="4738"/>
      <c r="F63" s="4745" t="s">
        <v>69</v>
      </c>
      <c r="G63" s="4717"/>
      <c r="H63" s="4738"/>
      <c r="I63" s="4716">
        <v>0</v>
      </c>
    </row>
    <row r="64" spans="1:9" x14ac:dyDescent="0.25">
      <c r="A64" s="4704"/>
      <c r="B64" s="4704"/>
      <c r="C64" s="4704"/>
      <c r="D64" s="4704"/>
      <c r="E64" s="4704"/>
      <c r="F64" s="4704"/>
      <c r="G64" s="4704"/>
      <c r="H64" s="4704"/>
      <c r="I64" s="4704"/>
    </row>
    <row r="65" spans="1:9" x14ac:dyDescent="0.25">
      <c r="A65" s="4704"/>
      <c r="B65" s="4704"/>
      <c r="C65" s="4704"/>
      <c r="D65" s="4704"/>
      <c r="E65" s="4704"/>
      <c r="F65" s="4704"/>
      <c r="G65" s="4704"/>
      <c r="H65" s="4704"/>
      <c r="I65" s="4704"/>
    </row>
    <row r="66" spans="1:9" x14ac:dyDescent="0.25">
      <c r="A66" s="4704" t="s">
        <v>210</v>
      </c>
      <c r="B66" s="4704"/>
      <c r="C66" s="4704" t="s">
        <v>1180</v>
      </c>
      <c r="D66" s="4704"/>
      <c r="E66" s="4704"/>
      <c r="F66" s="4704"/>
      <c r="G66" s="4704"/>
      <c r="H66" s="4704"/>
      <c r="I66" s="4704"/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>
      <selection activeCell="P19" sqref="P19"/>
    </sheetView>
  </sheetViews>
  <sheetFormatPr defaultRowHeight="15" x14ac:dyDescent="0.25"/>
  <cols>
    <col min="2" max="2" width="35.5703125" bestFit="1" customWidth="1"/>
    <col min="9" max="9" width="18.28515625" bestFit="1" customWidth="1"/>
  </cols>
  <sheetData>
    <row r="1" spans="1:9" x14ac:dyDescent="0.25">
      <c r="A1" s="4754" t="s">
        <v>0</v>
      </c>
      <c r="B1" s="4754"/>
      <c r="C1" s="4754"/>
      <c r="D1" s="4754"/>
      <c r="E1" s="4754"/>
      <c r="F1" s="4754"/>
      <c r="G1" s="4754"/>
      <c r="H1" s="4754"/>
      <c r="I1" s="4755"/>
    </row>
    <row r="2" spans="1:9" x14ac:dyDescent="0.25">
      <c r="A2" s="4754" t="s">
        <v>1</v>
      </c>
      <c r="B2" s="4754"/>
      <c r="C2" s="4754"/>
      <c r="D2" s="4754"/>
      <c r="E2" s="4754"/>
      <c r="F2" s="4754"/>
      <c r="G2" s="4754"/>
      <c r="H2" s="4754"/>
      <c r="I2" s="4756"/>
    </row>
    <row r="3" spans="1:9" x14ac:dyDescent="0.25">
      <c r="A3" s="4754" t="s">
        <v>2</v>
      </c>
      <c r="B3" s="4754"/>
      <c r="C3" s="4754"/>
      <c r="D3" s="4754"/>
      <c r="E3" s="4754"/>
      <c r="F3" s="4754"/>
      <c r="G3" s="4754"/>
      <c r="H3" s="4754"/>
      <c r="I3" s="4755"/>
    </row>
    <row r="4" spans="1:9" x14ac:dyDescent="0.25">
      <c r="A4" s="4754" t="s">
        <v>3</v>
      </c>
      <c r="B4" s="4754"/>
      <c r="C4" s="4754"/>
      <c r="D4" s="4754"/>
      <c r="E4" s="4754"/>
      <c r="F4" s="4754"/>
      <c r="G4" s="4754"/>
      <c r="H4" s="4754"/>
      <c r="I4" s="4755"/>
    </row>
    <row r="5" spans="1:9" x14ac:dyDescent="0.25">
      <c r="A5" s="4754" t="s">
        <v>4</v>
      </c>
      <c r="B5" s="4754"/>
      <c r="C5" s="4754"/>
      <c r="D5" s="4754"/>
      <c r="E5" s="4754"/>
      <c r="F5" s="4754"/>
      <c r="G5" s="4754"/>
      <c r="H5" s="4754"/>
      <c r="I5" s="4754"/>
    </row>
    <row r="6" spans="1:9" x14ac:dyDescent="0.25">
      <c r="A6" s="4754" t="s">
        <v>1181</v>
      </c>
      <c r="B6" s="4755"/>
      <c r="C6" s="4755"/>
      <c r="D6" s="4755"/>
      <c r="E6" s="4755"/>
      <c r="F6" s="4755"/>
      <c r="G6" s="4755"/>
      <c r="H6" s="4755"/>
      <c r="I6" s="4755"/>
    </row>
    <row r="7" spans="1:9" x14ac:dyDescent="0.25">
      <c r="A7" s="4755" t="s">
        <v>1182</v>
      </c>
      <c r="B7" s="4755"/>
      <c r="C7" s="4755"/>
      <c r="D7" s="4755"/>
      <c r="E7" s="4755"/>
      <c r="F7" s="4755"/>
      <c r="G7" s="4755"/>
      <c r="H7" s="4755"/>
      <c r="I7" s="4755"/>
    </row>
    <row r="8" spans="1:9" x14ac:dyDescent="0.25">
      <c r="A8" s="4755" t="s">
        <v>1183</v>
      </c>
      <c r="B8" s="4755"/>
      <c r="C8" s="4755"/>
      <c r="D8" s="4755"/>
      <c r="E8" s="4755"/>
      <c r="F8" s="4755"/>
      <c r="G8" s="4755"/>
      <c r="H8" s="4755"/>
      <c r="I8" s="4755"/>
    </row>
    <row r="9" spans="1:9" x14ac:dyDescent="0.25">
      <c r="A9" s="4755" t="s">
        <v>256</v>
      </c>
      <c r="B9" s="4755"/>
      <c r="C9" s="4755"/>
      <c r="D9" s="4755"/>
      <c r="E9" s="4755"/>
      <c r="F9" s="4755"/>
      <c r="G9" s="4755"/>
      <c r="H9" s="4755"/>
      <c r="I9" s="4755"/>
    </row>
    <row r="11" spans="1:9" x14ac:dyDescent="0.25">
      <c r="A11" s="4754" t="s">
        <v>9</v>
      </c>
      <c r="B11" s="4755"/>
      <c r="C11" s="4755"/>
      <c r="D11" s="4755"/>
      <c r="E11" s="4755"/>
      <c r="F11" s="4755"/>
      <c r="G11" s="4755"/>
      <c r="H11" s="4755"/>
      <c r="I11" s="4755"/>
    </row>
    <row r="12" spans="1:9" x14ac:dyDescent="0.25">
      <c r="A12" s="4754" t="s">
        <v>10</v>
      </c>
      <c r="B12" s="4755"/>
      <c r="C12" s="4755"/>
      <c r="D12" s="4755"/>
      <c r="E12" s="4755"/>
      <c r="F12" s="4755"/>
      <c r="G12" s="4755"/>
      <c r="H12" s="4755"/>
      <c r="I12" s="4755"/>
    </row>
    <row r="13" spans="1:9" x14ac:dyDescent="0.25">
      <c r="A13" s="4757" t="s">
        <v>11</v>
      </c>
      <c r="B13" s="4755"/>
      <c r="C13" s="4755"/>
      <c r="D13" s="4755"/>
      <c r="E13" s="4755"/>
      <c r="F13" s="4755"/>
      <c r="G13" s="4755"/>
      <c r="H13" s="4755"/>
      <c r="I13" s="4755"/>
    </row>
    <row r="14" spans="1:9" x14ac:dyDescent="0.25">
      <c r="A14" s="4758" t="s">
        <v>12</v>
      </c>
      <c r="B14" s="4758" t="s">
        <v>13</v>
      </c>
      <c r="C14" s="4758" t="s">
        <v>14</v>
      </c>
      <c r="D14" s="4758" t="s">
        <v>15</v>
      </c>
      <c r="E14" s="4758" t="s">
        <v>16</v>
      </c>
      <c r="F14" s="4758" t="s">
        <v>17</v>
      </c>
      <c r="G14" s="4758" t="s">
        <v>18</v>
      </c>
      <c r="H14" s="4758" t="s">
        <v>15</v>
      </c>
      <c r="I14" s="4758" t="s">
        <v>19</v>
      </c>
    </row>
    <row r="15" spans="1:9" x14ac:dyDescent="0.25">
      <c r="A15" s="4759" t="s">
        <v>20</v>
      </c>
      <c r="B15" s="4759"/>
      <c r="C15" s="4759" t="s">
        <v>215</v>
      </c>
      <c r="D15" s="4759" t="s">
        <v>22</v>
      </c>
      <c r="E15" s="4759" t="s">
        <v>23</v>
      </c>
      <c r="F15" s="4759" t="s">
        <v>23</v>
      </c>
      <c r="G15" s="4759" t="s">
        <v>24</v>
      </c>
      <c r="H15" s="4759" t="s">
        <v>25</v>
      </c>
      <c r="I15" s="4759" t="s">
        <v>26</v>
      </c>
    </row>
    <row r="16" spans="1:9" x14ac:dyDescent="0.25">
      <c r="A16" s="4759"/>
      <c r="B16" s="4759"/>
      <c r="C16" s="4759" t="s">
        <v>27</v>
      </c>
      <c r="D16" s="4759" t="s">
        <v>28</v>
      </c>
      <c r="E16" s="4759"/>
      <c r="F16" s="4759"/>
      <c r="G16" s="4759" t="s">
        <v>29</v>
      </c>
      <c r="H16" s="4759" t="s">
        <v>30</v>
      </c>
      <c r="I16" s="4759" t="s">
        <v>31</v>
      </c>
    </row>
    <row r="17" spans="1:9" x14ac:dyDescent="0.25">
      <c r="A17" s="4759"/>
      <c r="B17" s="4759"/>
      <c r="C17" s="4759" t="s">
        <v>132</v>
      </c>
      <c r="D17" s="4759" t="s">
        <v>33</v>
      </c>
      <c r="E17" s="4759" t="s">
        <v>33</v>
      </c>
      <c r="F17" s="4759" t="s">
        <v>33</v>
      </c>
      <c r="G17" s="4759" t="s">
        <v>33</v>
      </c>
      <c r="H17" s="4759" t="s">
        <v>33</v>
      </c>
      <c r="I17" s="4759" t="s">
        <v>34</v>
      </c>
    </row>
    <row r="18" spans="1:9" x14ac:dyDescent="0.25">
      <c r="A18" s="4760">
        <v>1</v>
      </c>
      <c r="B18" s="4761">
        <v>2</v>
      </c>
      <c r="C18" s="4760">
        <v>3</v>
      </c>
      <c r="D18" s="4761">
        <v>4</v>
      </c>
      <c r="E18" s="4760">
        <v>5</v>
      </c>
      <c r="F18" s="4761">
        <v>6</v>
      </c>
      <c r="G18" s="4760">
        <v>7</v>
      </c>
      <c r="H18" s="4761">
        <v>8</v>
      </c>
      <c r="I18" s="4761">
        <v>9</v>
      </c>
    </row>
    <row r="19" spans="1:9" x14ac:dyDescent="0.25">
      <c r="A19" s="4762">
        <v>1</v>
      </c>
      <c r="B19" s="4763" t="s">
        <v>977</v>
      </c>
      <c r="C19" s="4763">
        <v>7.97</v>
      </c>
      <c r="D19" s="4764">
        <v>13681.48</v>
      </c>
      <c r="E19" s="4764">
        <v>272006.64</v>
      </c>
      <c r="F19" s="4765">
        <v>271046.64</v>
      </c>
      <c r="G19" s="4764">
        <v>272006.64</v>
      </c>
      <c r="H19" s="4766">
        <v>12721.479999999981</v>
      </c>
      <c r="I19" s="4764"/>
    </row>
    <row r="20" spans="1:9" x14ac:dyDescent="0.25">
      <c r="A20" s="4767" t="s">
        <v>105</v>
      </c>
      <c r="B20" s="4768" t="s">
        <v>37</v>
      </c>
      <c r="C20" s="4769">
        <v>2.62</v>
      </c>
      <c r="D20" s="4770"/>
      <c r="E20" s="4771">
        <v>89762.191200000016</v>
      </c>
      <c r="F20" s="4770">
        <v>89445.391200000013</v>
      </c>
      <c r="G20" s="4770">
        <v>89762.191200000016</v>
      </c>
      <c r="H20" s="4772"/>
      <c r="I20" s="4770"/>
    </row>
    <row r="21" spans="1:9" x14ac:dyDescent="0.25">
      <c r="A21" s="4773" t="s">
        <v>38</v>
      </c>
      <c r="B21" s="4758" t="s">
        <v>39</v>
      </c>
      <c r="C21" s="4774">
        <v>1.33</v>
      </c>
      <c r="D21" s="4775"/>
      <c r="E21" s="4775">
        <v>46241.128800000006</v>
      </c>
      <c r="F21" s="4775">
        <v>46077.928800000009</v>
      </c>
      <c r="G21" s="4775">
        <v>46241.128800000006</v>
      </c>
      <c r="H21" s="4776"/>
      <c r="I21" s="4775"/>
    </row>
    <row r="22" spans="1:9" x14ac:dyDescent="0.25">
      <c r="A22" s="4773" t="s">
        <v>40</v>
      </c>
      <c r="B22" s="4758" t="s">
        <v>41</v>
      </c>
      <c r="C22" s="4774">
        <v>1.63</v>
      </c>
      <c r="D22" s="4775"/>
      <c r="E22" s="4775">
        <v>55217.347920000007</v>
      </c>
      <c r="F22" s="4775">
        <v>55022.46792000001</v>
      </c>
      <c r="G22" s="4775">
        <v>55217.347920000007</v>
      </c>
      <c r="H22" s="4777"/>
      <c r="I22" s="4775"/>
    </row>
    <row r="23" spans="1:9" x14ac:dyDescent="0.25">
      <c r="A23" s="4773" t="s">
        <v>42</v>
      </c>
      <c r="B23" s="4758" t="s">
        <v>43</v>
      </c>
      <c r="C23" s="4774">
        <v>2.39</v>
      </c>
      <c r="D23" s="4778"/>
      <c r="E23" s="4775">
        <v>80785.972080000007</v>
      </c>
      <c r="F23" s="4775">
        <v>80500.852079999997</v>
      </c>
      <c r="G23" s="4778">
        <v>80785.972080000007</v>
      </c>
      <c r="H23" s="4776"/>
      <c r="I23" s="4778"/>
    </row>
    <row r="24" spans="1:9" x14ac:dyDescent="0.25">
      <c r="A24" s="4773" t="s">
        <v>44</v>
      </c>
      <c r="B24" s="4758" t="s">
        <v>1184</v>
      </c>
      <c r="C24" s="4774">
        <v>1.2869999999999999E-2</v>
      </c>
      <c r="D24" s="4778"/>
      <c r="E24" s="4775"/>
      <c r="F24" s="4775"/>
      <c r="G24" s="4779"/>
      <c r="H24" s="4776"/>
      <c r="I24" s="4778"/>
    </row>
    <row r="25" spans="1:9" x14ac:dyDescent="0.25">
      <c r="A25" s="4762" t="s">
        <v>46</v>
      </c>
      <c r="B25" s="4762" t="s">
        <v>47</v>
      </c>
      <c r="C25" s="4762">
        <v>2.98</v>
      </c>
      <c r="D25" s="4780">
        <v>-5462.04</v>
      </c>
      <c r="E25" s="4762">
        <v>101594.04</v>
      </c>
      <c r="F25" s="4762">
        <v>101266.17</v>
      </c>
      <c r="G25" s="4781">
        <v>101594.04</v>
      </c>
      <c r="H25" s="4782">
        <v>-5789.9099999999889</v>
      </c>
      <c r="I25" s="4780">
        <v>-5789.9099999999889</v>
      </c>
    </row>
    <row r="26" spans="1:9" x14ac:dyDescent="0.25">
      <c r="A26" s="4783" t="s">
        <v>48</v>
      </c>
      <c r="B26" s="4763" t="s">
        <v>199</v>
      </c>
      <c r="C26" s="4765">
        <v>1.82</v>
      </c>
      <c r="D26" s="4784">
        <v>-4327.53</v>
      </c>
      <c r="E26" s="4763">
        <v>62047.56</v>
      </c>
      <c r="F26" s="4763">
        <v>61843.66</v>
      </c>
      <c r="G26" s="4763">
        <v>21740.400000000001</v>
      </c>
      <c r="H26" s="4785">
        <v>35775.730000000003</v>
      </c>
      <c r="I26" s="4784"/>
    </row>
    <row r="27" spans="1:9" x14ac:dyDescent="0.25">
      <c r="A27" s="4762"/>
      <c r="B27" s="4762" t="s">
        <v>140</v>
      </c>
      <c r="C27" s="4781"/>
      <c r="D27" s="4786" t="s">
        <v>69</v>
      </c>
      <c r="E27" s="4762"/>
      <c r="F27" s="4762"/>
      <c r="G27" s="4781" t="s">
        <v>141</v>
      </c>
      <c r="H27" s="4786" t="s">
        <v>69</v>
      </c>
      <c r="I27" s="4780" t="s">
        <v>69</v>
      </c>
    </row>
    <row r="28" spans="1:9" x14ac:dyDescent="0.25">
      <c r="A28" s="4762" t="s">
        <v>52</v>
      </c>
      <c r="B28" s="4763" t="s">
        <v>827</v>
      </c>
      <c r="C28" s="4764"/>
      <c r="D28" s="4785">
        <v>3853.82</v>
      </c>
      <c r="E28" s="4763">
        <v>0</v>
      </c>
      <c r="F28" s="4763">
        <v>0.02</v>
      </c>
      <c r="G28" s="4765">
        <v>0</v>
      </c>
      <c r="H28" s="4785">
        <v>3853.84</v>
      </c>
      <c r="I28" s="4764"/>
    </row>
    <row r="29" spans="1:9" x14ac:dyDescent="0.25">
      <c r="A29" s="4761"/>
      <c r="B29" s="4761" t="s">
        <v>143</v>
      </c>
      <c r="C29" s="4779"/>
      <c r="D29" s="4785"/>
      <c r="E29" s="4763">
        <v>0</v>
      </c>
      <c r="F29" s="4763">
        <v>0.02</v>
      </c>
      <c r="G29" s="4765">
        <v>0</v>
      </c>
      <c r="H29" s="4785"/>
      <c r="I29" s="4778"/>
    </row>
    <row r="30" spans="1:9" x14ac:dyDescent="0.25">
      <c r="A30" s="4754" t="s">
        <v>56</v>
      </c>
      <c r="B30" s="4755"/>
      <c r="C30" s="4755"/>
      <c r="D30" s="4753"/>
      <c r="E30" s="4755"/>
      <c r="F30" s="4755"/>
      <c r="G30" s="4755"/>
      <c r="H30" s="4755"/>
      <c r="I30" s="4755"/>
    </row>
    <row r="31" spans="1:9" x14ac:dyDescent="0.25">
      <c r="A31" s="4783" t="s">
        <v>57</v>
      </c>
      <c r="B31" s="4774" t="s">
        <v>58</v>
      </c>
      <c r="C31" s="4758" t="s">
        <v>62</v>
      </c>
      <c r="D31" s="4787" t="s">
        <v>60</v>
      </c>
      <c r="E31" s="4774" t="s">
        <v>61</v>
      </c>
      <c r="F31" s="4758" t="s">
        <v>62</v>
      </c>
      <c r="G31" s="4758"/>
      <c r="H31" s="4774" t="s">
        <v>184</v>
      </c>
      <c r="I31" s="4787"/>
    </row>
    <row r="32" spans="1:9" x14ac:dyDescent="0.25">
      <c r="A32" s="4759"/>
      <c r="B32" s="4788"/>
      <c r="C32" s="4768" t="s">
        <v>64</v>
      </c>
      <c r="D32" s="4789" t="s">
        <v>23</v>
      </c>
      <c r="E32" s="4769" t="s">
        <v>314</v>
      </c>
      <c r="F32" s="4768" t="s">
        <v>30</v>
      </c>
      <c r="G32" s="4768"/>
      <c r="H32" s="4769"/>
      <c r="I32" s="4789"/>
    </row>
    <row r="33" spans="1:9" x14ac:dyDescent="0.25">
      <c r="A33" s="4763"/>
      <c r="B33" s="4769" t="s">
        <v>66</v>
      </c>
      <c r="C33" s="4778">
        <v>4653</v>
      </c>
      <c r="D33" s="4761">
        <v>7350</v>
      </c>
      <c r="E33" s="4790">
        <v>1102.5</v>
      </c>
      <c r="F33" s="4770">
        <v>10900.5</v>
      </c>
      <c r="G33" s="4770"/>
      <c r="H33" s="4790">
        <v>10900.5</v>
      </c>
      <c r="I33" s="4789"/>
    </row>
    <row r="34" spans="1:9" x14ac:dyDescent="0.25">
      <c r="A34" s="4788"/>
      <c r="B34" s="4788"/>
      <c r="C34" s="4791"/>
      <c r="D34" s="4788"/>
      <c r="E34" s="4791"/>
      <c r="F34" s="4791"/>
      <c r="G34" s="4791"/>
      <c r="H34" s="4791"/>
      <c r="I34" s="4788"/>
    </row>
    <row r="35" spans="1:9" x14ac:dyDescent="0.25">
      <c r="A35" s="4754" t="s">
        <v>237</v>
      </c>
      <c r="B35" s="4754"/>
      <c r="C35" s="4754"/>
      <c r="D35" s="4792"/>
      <c r="E35" s="4754"/>
      <c r="F35" s="4754"/>
      <c r="G35" s="4754"/>
      <c r="H35" s="4754"/>
      <c r="I35" s="4754"/>
    </row>
    <row r="36" spans="1:9" x14ac:dyDescent="0.25">
      <c r="A36" s="4758" t="s">
        <v>69</v>
      </c>
      <c r="B36" s="4793" t="s">
        <v>70</v>
      </c>
      <c r="C36" s="4758" t="s">
        <v>71</v>
      </c>
      <c r="D36" s="4774" t="s">
        <v>72</v>
      </c>
      <c r="E36" s="4758" t="s">
        <v>73</v>
      </c>
      <c r="F36" s="4774" t="s">
        <v>74</v>
      </c>
      <c r="G36" s="4758" t="s">
        <v>238</v>
      </c>
      <c r="H36" s="4758" t="s">
        <v>76</v>
      </c>
      <c r="I36" s="4758" t="s">
        <v>19</v>
      </c>
    </row>
    <row r="37" spans="1:9" x14ac:dyDescent="0.25">
      <c r="A37" s="4759"/>
      <c r="B37" s="4794" t="s">
        <v>77</v>
      </c>
      <c r="C37" s="4759" t="s">
        <v>78</v>
      </c>
      <c r="D37" s="4788" t="s">
        <v>79</v>
      </c>
      <c r="E37" s="4759" t="s">
        <v>80</v>
      </c>
      <c r="F37" s="4788" t="s">
        <v>81</v>
      </c>
      <c r="G37" s="4759" t="s">
        <v>82</v>
      </c>
      <c r="H37" s="4759" t="s">
        <v>83</v>
      </c>
      <c r="I37" s="4759" t="s">
        <v>84</v>
      </c>
    </row>
    <row r="38" spans="1:9" x14ac:dyDescent="0.25">
      <c r="A38" s="4759"/>
      <c r="B38" s="4795"/>
      <c r="C38" s="4759"/>
      <c r="D38" s="4788"/>
      <c r="E38" s="4759"/>
      <c r="F38" s="4788" t="s">
        <v>85</v>
      </c>
      <c r="G38" s="4759" t="s">
        <v>86</v>
      </c>
      <c r="H38" s="4759"/>
      <c r="I38" s="4759" t="s">
        <v>30</v>
      </c>
    </row>
    <row r="39" spans="1:9" x14ac:dyDescent="0.25">
      <c r="A39" s="4759"/>
      <c r="B39" s="4795"/>
      <c r="C39" s="4759"/>
      <c r="D39" s="4788"/>
      <c r="E39" s="4759"/>
      <c r="F39" s="4788"/>
      <c r="G39" s="4768"/>
      <c r="H39" s="4768"/>
      <c r="I39" s="4759"/>
    </row>
    <row r="40" spans="1:9" x14ac:dyDescent="0.25">
      <c r="A40" s="4761">
        <v>1</v>
      </c>
      <c r="B40" s="4761" t="s">
        <v>88</v>
      </c>
      <c r="C40" s="4781">
        <v>25.1</v>
      </c>
      <c r="D40" s="4761">
        <v>-26381.279999999999</v>
      </c>
      <c r="E40" s="4796">
        <v>233520.33</v>
      </c>
      <c r="F40" s="4761">
        <v>240444.78</v>
      </c>
      <c r="G40" s="4796">
        <v>233520.33</v>
      </c>
      <c r="H40" s="4759">
        <v>-19456.829999999987</v>
      </c>
      <c r="I40" s="4761">
        <v>-19456.829999999987</v>
      </c>
    </row>
    <row r="41" spans="1:9" x14ac:dyDescent="0.25">
      <c r="A41" s="4759">
        <v>2</v>
      </c>
      <c r="B41" s="4759" t="s">
        <v>159</v>
      </c>
      <c r="C41" s="4754">
        <v>154.13460000000001</v>
      </c>
      <c r="D41" s="4761">
        <v>-84859.17</v>
      </c>
      <c r="E41" s="4755">
        <v>344158</v>
      </c>
      <c r="F41" s="4759">
        <v>342701.17</v>
      </c>
      <c r="G41" s="4755">
        <v>344158</v>
      </c>
      <c r="H41" s="4758">
        <v>-86316</v>
      </c>
      <c r="I41" s="4761">
        <v>-86316</v>
      </c>
    </row>
    <row r="42" spans="1:9" x14ac:dyDescent="0.25">
      <c r="A42" s="4761">
        <v>3</v>
      </c>
      <c r="B42" s="4761" t="s">
        <v>91</v>
      </c>
      <c r="C42" s="4781">
        <v>49.228999999999999</v>
      </c>
      <c r="D42" s="4761">
        <v>-200862.26</v>
      </c>
      <c r="E42" s="4760">
        <v>1003188.49</v>
      </c>
      <c r="F42" s="4761">
        <v>989996.59</v>
      </c>
      <c r="G42" s="4760">
        <v>1003188.49</v>
      </c>
      <c r="H42" s="4761">
        <v>-214054.16000000003</v>
      </c>
      <c r="I42" s="4761">
        <v>-214054.16000000003</v>
      </c>
    </row>
    <row r="43" spans="1:9" x14ac:dyDescent="0.25">
      <c r="A43" s="4754" t="s">
        <v>239</v>
      </c>
      <c r="B43" s="4755"/>
      <c r="C43" s="4755"/>
      <c r="D43" s="4755"/>
      <c r="E43" s="4755"/>
      <c r="F43" s="4755"/>
      <c r="G43" s="4755"/>
      <c r="H43" s="4755"/>
      <c r="I43" s="4755"/>
    </row>
    <row r="44" spans="1:9" x14ac:dyDescent="0.25">
      <c r="A44" s="4757" t="s">
        <v>240</v>
      </c>
      <c r="B44" s="4755"/>
      <c r="C44" s="4755"/>
      <c r="D44" s="4755"/>
      <c r="E44" s="4755"/>
      <c r="F44" s="4755"/>
      <c r="G44" s="4755"/>
      <c r="H44" s="4755"/>
      <c r="I44" s="4755"/>
    </row>
    <row r="45" spans="1:9" x14ac:dyDescent="0.25">
      <c r="A45" s="4797" t="s">
        <v>12</v>
      </c>
      <c r="B45" s="4758" t="s">
        <v>94</v>
      </c>
      <c r="C45" s="4774" t="s">
        <v>95</v>
      </c>
      <c r="D45" s="4774"/>
      <c r="E45" s="4774"/>
      <c r="F45" s="4797" t="s">
        <v>390</v>
      </c>
      <c r="G45" s="4774"/>
      <c r="H45" s="4787"/>
      <c r="I45" s="4758" t="s">
        <v>97</v>
      </c>
    </row>
    <row r="46" spans="1:9" x14ac:dyDescent="0.25">
      <c r="A46" s="4795" t="s">
        <v>98</v>
      </c>
      <c r="B46" s="4759" t="s">
        <v>99</v>
      </c>
      <c r="C46" s="4788"/>
      <c r="D46" s="4788"/>
      <c r="E46" s="4788"/>
      <c r="F46" s="4795" t="s">
        <v>1185</v>
      </c>
      <c r="G46" s="4788"/>
      <c r="H46" s="4798"/>
      <c r="I46" s="4759" t="s">
        <v>101</v>
      </c>
    </row>
    <row r="47" spans="1:9" x14ac:dyDescent="0.25">
      <c r="A47" s="4795"/>
      <c r="B47" s="4768"/>
      <c r="C47" s="4788"/>
      <c r="D47" s="4788"/>
      <c r="E47" s="4788"/>
      <c r="F47" s="4795" t="s">
        <v>242</v>
      </c>
      <c r="G47" s="4788"/>
      <c r="H47" s="4798"/>
      <c r="I47" s="4759"/>
    </row>
    <row r="48" spans="1:9" x14ac:dyDescent="0.25">
      <c r="A48" s="4799" t="s">
        <v>103</v>
      </c>
      <c r="B48" s="4800"/>
      <c r="C48" s="4801" t="s">
        <v>104</v>
      </c>
      <c r="D48" s="4801"/>
      <c r="E48" s="4801"/>
      <c r="F48" s="4797"/>
      <c r="G48" s="4774"/>
      <c r="H48" s="4774"/>
      <c r="I48" s="4758"/>
    </row>
    <row r="49" spans="1:9" x14ac:dyDescent="0.25">
      <c r="A49" s="4802"/>
      <c r="B49" s="4759"/>
      <c r="C49" s="4788" t="s">
        <v>55</v>
      </c>
      <c r="D49" s="4788"/>
      <c r="E49" s="4788"/>
      <c r="F49" s="4795" t="s">
        <v>69</v>
      </c>
      <c r="G49" s="4791"/>
      <c r="H49" s="4788" t="s">
        <v>69</v>
      </c>
      <c r="I49" s="4759" t="s">
        <v>69</v>
      </c>
    </row>
    <row r="50" spans="1:9" x14ac:dyDescent="0.25">
      <c r="A50" s="4802" t="s">
        <v>105</v>
      </c>
      <c r="B50" s="4803">
        <v>42569</v>
      </c>
      <c r="C50" s="4788" t="s">
        <v>1186</v>
      </c>
      <c r="D50" s="4788"/>
      <c r="E50" s="4788"/>
      <c r="F50" s="4795"/>
      <c r="G50" s="4791">
        <v>4.6114822915196836</v>
      </c>
      <c r="H50" s="4788"/>
      <c r="I50" s="4759">
        <v>13072.63</v>
      </c>
    </row>
    <row r="51" spans="1:9" x14ac:dyDescent="0.25">
      <c r="A51" s="4802" t="s">
        <v>38</v>
      </c>
      <c r="B51" s="4803">
        <v>42550</v>
      </c>
      <c r="C51" s="4788" t="s">
        <v>1187</v>
      </c>
      <c r="D51" s="4788"/>
      <c r="E51" s="4788"/>
      <c r="F51" s="4795"/>
      <c r="G51" s="4791">
        <v>3.0576301679130804</v>
      </c>
      <c r="H51" s="4788"/>
      <c r="I51" s="4759">
        <v>8667.77</v>
      </c>
    </row>
    <row r="52" spans="1:9" x14ac:dyDescent="0.25">
      <c r="A52" s="4802"/>
      <c r="B52" s="4803"/>
      <c r="C52" s="4788" t="s">
        <v>1188</v>
      </c>
      <c r="D52" s="4788"/>
      <c r="E52" s="4788"/>
      <c r="F52" s="4795"/>
      <c r="G52" s="4791"/>
      <c r="H52" s="4788"/>
      <c r="I52" s="4759"/>
    </row>
    <row r="53" spans="1:9" x14ac:dyDescent="0.25">
      <c r="A53" s="4802"/>
      <c r="B53" s="4803"/>
      <c r="C53" s="4788"/>
      <c r="D53" s="4788"/>
      <c r="E53" s="4788"/>
      <c r="F53" s="4795"/>
      <c r="G53" s="4791"/>
      <c r="H53" s="4788"/>
      <c r="I53" s="4759"/>
    </row>
    <row r="54" spans="1:9" x14ac:dyDescent="0.25">
      <c r="A54" s="4802"/>
      <c r="B54" s="4759"/>
      <c r="C54" s="4757" t="s">
        <v>111</v>
      </c>
      <c r="D54" s="4757"/>
      <c r="E54" s="4757"/>
      <c r="F54" s="4785"/>
      <c r="G54" s="4804">
        <v>7.669112459432764</v>
      </c>
      <c r="H54" s="4765"/>
      <c r="I54" s="4763">
        <v>21740.400000000001</v>
      </c>
    </row>
    <row r="55" spans="1:9" x14ac:dyDescent="0.25">
      <c r="A55" s="4758"/>
      <c r="B55" s="4758"/>
      <c r="C55" s="4797"/>
      <c r="D55" s="4774"/>
      <c r="E55" s="4787"/>
      <c r="F55" s="4795"/>
      <c r="G55" s="4788"/>
      <c r="H55" s="4798"/>
      <c r="I55" s="4753"/>
    </row>
    <row r="56" spans="1:9" x14ac:dyDescent="0.25">
      <c r="A56" s="4758" t="s">
        <v>46</v>
      </c>
      <c r="B56" s="4783" t="s">
        <v>112</v>
      </c>
      <c r="C56" s="4793" t="s">
        <v>113</v>
      </c>
      <c r="D56" s="4774"/>
      <c r="E56" s="4787"/>
      <c r="F56" s="4797" t="s">
        <v>114</v>
      </c>
      <c r="G56" s="4774"/>
      <c r="H56" s="4787"/>
      <c r="I56" s="4758"/>
    </row>
    <row r="57" spans="1:9" x14ac:dyDescent="0.25">
      <c r="A57" s="4759"/>
      <c r="B57" s="4800"/>
      <c r="C57" s="4794"/>
      <c r="D57" s="4788"/>
      <c r="E57" s="4798"/>
      <c r="F57" s="4795"/>
      <c r="G57" s="4788"/>
      <c r="H57" s="4798"/>
      <c r="I57" s="4759"/>
    </row>
    <row r="58" spans="1:9" x14ac:dyDescent="0.25">
      <c r="A58" s="4802" t="s">
        <v>167</v>
      </c>
      <c r="B58" s="4803"/>
      <c r="C58" s="4795"/>
      <c r="D58" s="4788"/>
      <c r="E58" s="4798"/>
      <c r="F58" s="4795"/>
      <c r="G58" s="4791">
        <v>0</v>
      </c>
      <c r="H58" s="4798"/>
      <c r="I58" s="4759"/>
    </row>
    <row r="59" spans="1:9" x14ac:dyDescent="0.25">
      <c r="A59" s="4802" t="s">
        <v>224</v>
      </c>
      <c r="B59" s="4803"/>
      <c r="C59" s="4795"/>
      <c r="D59" s="4788"/>
      <c r="E59" s="4798"/>
      <c r="F59" s="4795"/>
      <c r="G59" s="4791">
        <v>0</v>
      </c>
      <c r="H59" s="4798"/>
      <c r="I59" s="4759"/>
    </row>
    <row r="60" spans="1:9" x14ac:dyDescent="0.25">
      <c r="A60" s="4767"/>
      <c r="B60" s="4768" t="s">
        <v>112</v>
      </c>
      <c r="C60" s="4785" t="s">
        <v>111</v>
      </c>
      <c r="D60" s="4769"/>
      <c r="E60" s="4789"/>
      <c r="F60" s="4805" t="s">
        <v>69</v>
      </c>
      <c r="G60" s="4804">
        <v>0</v>
      </c>
      <c r="H60" s="4806"/>
      <c r="I60" s="4763">
        <v>0</v>
      </c>
    </row>
    <row r="61" spans="1:9" x14ac:dyDescent="0.25">
      <c r="A61" s="4755" t="s">
        <v>321</v>
      </c>
      <c r="B61" s="4755"/>
      <c r="C61" s="4807" t="s">
        <v>116</v>
      </c>
      <c r="D61" s="4753"/>
      <c r="E61" s="4755" t="s">
        <v>117</v>
      </c>
      <c r="F61" s="4753"/>
      <c r="G61" s="4755" t="s">
        <v>251</v>
      </c>
      <c r="H61" s="4755"/>
      <c r="I61" s="4755" t="s">
        <v>252</v>
      </c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O24" sqref="O24"/>
    </sheetView>
  </sheetViews>
  <sheetFormatPr defaultRowHeight="15" x14ac:dyDescent="0.25"/>
  <cols>
    <col min="2" max="2" width="35.140625" bestFit="1" customWidth="1"/>
    <col min="9" max="9" width="18.28515625" bestFit="1" customWidth="1"/>
  </cols>
  <sheetData>
    <row r="1" spans="1:9" x14ac:dyDescent="0.25">
      <c r="A1" s="4809" t="s">
        <v>0</v>
      </c>
      <c r="B1" s="4809"/>
      <c r="C1" s="4809"/>
      <c r="D1" s="4809"/>
      <c r="E1" s="4809"/>
      <c r="F1" s="4809"/>
      <c r="G1" s="4809"/>
      <c r="H1" s="4809"/>
      <c r="I1" s="4810"/>
    </row>
    <row r="2" spans="1:9" x14ac:dyDescent="0.25">
      <c r="A2" s="4809" t="s">
        <v>1</v>
      </c>
      <c r="B2" s="4809"/>
      <c r="C2" s="4809"/>
      <c r="D2" s="4809"/>
      <c r="E2" s="4809"/>
      <c r="F2" s="4809"/>
      <c r="G2" s="4809"/>
      <c r="H2" s="4809"/>
      <c r="I2" s="4811"/>
    </row>
    <row r="3" spans="1:9" x14ac:dyDescent="0.25">
      <c r="A3" s="4809" t="s">
        <v>2</v>
      </c>
      <c r="B3" s="4809"/>
      <c r="C3" s="4809"/>
      <c r="D3" s="4809"/>
      <c r="E3" s="4809"/>
      <c r="F3" s="4809"/>
      <c r="G3" s="4809"/>
      <c r="H3" s="4809"/>
      <c r="I3" s="4810"/>
    </row>
    <row r="4" spans="1:9" x14ac:dyDescent="0.25">
      <c r="A4" s="4809" t="s">
        <v>3</v>
      </c>
      <c r="B4" s="4809"/>
      <c r="C4" s="4809"/>
      <c r="D4" s="4809"/>
      <c r="E4" s="4809"/>
      <c r="F4" s="4809"/>
      <c r="G4" s="4809"/>
      <c r="H4" s="4809"/>
      <c r="I4" s="4810"/>
    </row>
    <row r="5" spans="1:9" x14ac:dyDescent="0.25">
      <c r="A5" s="4809" t="s">
        <v>4</v>
      </c>
      <c r="B5" s="4809"/>
      <c r="C5" s="4809"/>
      <c r="D5" s="4809"/>
      <c r="E5" s="4809"/>
      <c r="F5" s="4809"/>
      <c r="G5" s="4809"/>
      <c r="H5" s="4810"/>
      <c r="I5" s="4810"/>
    </row>
    <row r="6" spans="1:9" x14ac:dyDescent="0.25">
      <c r="A6" s="4809" t="s">
        <v>1189</v>
      </c>
      <c r="B6" s="4810"/>
      <c r="C6" s="4810"/>
      <c r="D6" s="4810"/>
      <c r="E6" s="4810"/>
      <c r="F6" s="4810"/>
      <c r="G6" s="4810"/>
      <c r="H6" s="4810"/>
      <c r="I6" s="4810"/>
    </row>
    <row r="7" spans="1:9" x14ac:dyDescent="0.25">
      <c r="A7" s="4810" t="s">
        <v>1190</v>
      </c>
      <c r="B7" s="4810"/>
      <c r="C7" s="4810"/>
      <c r="D7" s="4810"/>
      <c r="E7" s="4810"/>
      <c r="F7" s="4810"/>
      <c r="G7" s="4810"/>
      <c r="H7" s="4810"/>
      <c r="I7" s="4810"/>
    </row>
    <row r="8" spans="1:9" x14ac:dyDescent="0.25">
      <c r="A8" s="4810" t="s">
        <v>1191</v>
      </c>
      <c r="B8" s="4810"/>
      <c r="C8" s="4810"/>
      <c r="D8" s="4810"/>
      <c r="E8" s="4810"/>
      <c r="F8" s="4810"/>
      <c r="G8" s="4810"/>
      <c r="H8" s="4810"/>
      <c r="I8" s="4810"/>
    </row>
    <row r="9" spans="1:9" x14ac:dyDescent="0.25">
      <c r="A9" s="4810" t="s">
        <v>256</v>
      </c>
      <c r="B9" s="4810"/>
      <c r="C9" s="4810"/>
      <c r="D9" s="4810"/>
      <c r="E9" s="4810"/>
      <c r="F9" s="4810"/>
      <c r="G9" s="4810"/>
      <c r="H9" s="4810"/>
      <c r="I9" s="4810"/>
    </row>
    <row r="10" spans="1:9" x14ac:dyDescent="0.25">
      <c r="A10" s="4809" t="s">
        <v>9</v>
      </c>
      <c r="B10" s="4810"/>
      <c r="C10" s="4810"/>
      <c r="D10" s="4810"/>
      <c r="E10" s="4810"/>
      <c r="F10" s="4810"/>
      <c r="G10" s="4810"/>
      <c r="H10" s="4810"/>
      <c r="I10" s="4810"/>
    </row>
    <row r="11" spans="1:9" x14ac:dyDescent="0.25">
      <c r="A11" s="4809" t="s">
        <v>10</v>
      </c>
      <c r="B11" s="4810"/>
      <c r="C11" s="4810"/>
      <c r="D11" s="4810"/>
      <c r="E11" s="4810"/>
      <c r="F11" s="4810"/>
      <c r="G11" s="4810"/>
      <c r="H11" s="4810"/>
      <c r="I11" s="4810"/>
    </row>
    <row r="12" spans="1:9" x14ac:dyDescent="0.25">
      <c r="A12" s="4812" t="s">
        <v>11</v>
      </c>
      <c r="B12" s="4810"/>
      <c r="C12" s="4810"/>
      <c r="D12" s="4810"/>
      <c r="E12" s="4810"/>
      <c r="F12" s="4810"/>
      <c r="G12" s="4810"/>
      <c r="H12" s="4810"/>
      <c r="I12" s="4810"/>
    </row>
    <row r="13" spans="1:9" x14ac:dyDescent="0.25">
      <c r="A13" s="4813" t="s">
        <v>12</v>
      </c>
      <c r="B13" s="4813" t="s">
        <v>13</v>
      </c>
      <c r="C13" s="4813" t="s">
        <v>14</v>
      </c>
      <c r="D13" s="4813" t="s">
        <v>15</v>
      </c>
      <c r="E13" s="4813" t="s">
        <v>16</v>
      </c>
      <c r="F13" s="4813" t="s">
        <v>17</v>
      </c>
      <c r="G13" s="4813" t="s">
        <v>18</v>
      </c>
      <c r="H13" s="4813" t="s">
        <v>15</v>
      </c>
      <c r="I13" s="4813" t="s">
        <v>19</v>
      </c>
    </row>
    <row r="14" spans="1:9" x14ac:dyDescent="0.25">
      <c r="A14" s="4814" t="s">
        <v>20</v>
      </c>
      <c r="B14" s="4814"/>
      <c r="C14" s="4814" t="s">
        <v>215</v>
      </c>
      <c r="D14" s="4814" t="s">
        <v>22</v>
      </c>
      <c r="E14" s="4814" t="s">
        <v>23</v>
      </c>
      <c r="F14" s="4814" t="s">
        <v>150</v>
      </c>
      <c r="G14" s="4814" t="s">
        <v>24</v>
      </c>
      <c r="H14" s="4814" t="s">
        <v>25</v>
      </c>
      <c r="I14" s="4814" t="s">
        <v>26</v>
      </c>
    </row>
    <row r="15" spans="1:9" x14ac:dyDescent="0.25">
      <c r="A15" s="4814"/>
      <c r="B15" s="4814"/>
      <c r="C15" s="4814" t="s">
        <v>27</v>
      </c>
      <c r="D15" s="4814" t="s">
        <v>28</v>
      </c>
      <c r="E15" s="4814"/>
      <c r="F15" s="4814"/>
      <c r="G15" s="4814" t="s">
        <v>29</v>
      </c>
      <c r="H15" s="4814" t="s">
        <v>30</v>
      </c>
      <c r="I15" s="4814" t="s">
        <v>31</v>
      </c>
    </row>
    <row r="16" spans="1:9" x14ac:dyDescent="0.25">
      <c r="A16" s="4814"/>
      <c r="B16" s="4814"/>
      <c r="C16" s="4814" t="s">
        <v>132</v>
      </c>
      <c r="D16" s="4814" t="s">
        <v>33</v>
      </c>
      <c r="E16" s="4814" t="s">
        <v>33</v>
      </c>
      <c r="F16" s="4814" t="s">
        <v>33</v>
      </c>
      <c r="G16" s="4814" t="s">
        <v>33</v>
      </c>
      <c r="H16" s="4814" t="s">
        <v>33</v>
      </c>
      <c r="I16" s="4814" t="s">
        <v>976</v>
      </c>
    </row>
    <row r="17" spans="1:9" x14ac:dyDescent="0.25">
      <c r="A17" s="4815">
        <v>1</v>
      </c>
      <c r="B17" s="4816">
        <v>2</v>
      </c>
      <c r="C17" s="4815">
        <v>3</v>
      </c>
      <c r="D17" s="4816">
        <v>4</v>
      </c>
      <c r="E17" s="4815">
        <v>5</v>
      </c>
      <c r="F17" s="4816">
        <v>6</v>
      </c>
      <c r="G17" s="4815">
        <v>7</v>
      </c>
      <c r="H17" s="4816">
        <v>8</v>
      </c>
      <c r="I17" s="4816">
        <v>9</v>
      </c>
    </row>
    <row r="18" spans="1:9" x14ac:dyDescent="0.25">
      <c r="A18" s="4817">
        <v>1</v>
      </c>
      <c r="B18" s="4818" t="s">
        <v>176</v>
      </c>
      <c r="C18" s="4818"/>
      <c r="D18" s="4817"/>
      <c r="E18" s="4819" t="s">
        <v>69</v>
      </c>
      <c r="F18" s="4818" t="s">
        <v>69</v>
      </c>
      <c r="G18" s="4818"/>
      <c r="H18" s="4817" t="s">
        <v>69</v>
      </c>
      <c r="I18" s="4819"/>
    </row>
    <row r="19" spans="1:9" x14ac:dyDescent="0.25">
      <c r="A19" s="4820"/>
      <c r="B19" s="4821" t="s">
        <v>177</v>
      </c>
      <c r="C19" s="4821">
        <v>7.97</v>
      </c>
      <c r="D19" s="4822">
        <v>4264.49</v>
      </c>
      <c r="E19" s="4822">
        <v>408211.20000000001</v>
      </c>
      <c r="F19" s="4823">
        <v>422095.49</v>
      </c>
      <c r="G19" s="4822">
        <v>408211.20000000001</v>
      </c>
      <c r="H19" s="4824">
        <v>18148.77999999997</v>
      </c>
      <c r="I19" s="4822" t="s">
        <v>69</v>
      </c>
    </row>
    <row r="20" spans="1:9" x14ac:dyDescent="0.25">
      <c r="A20" s="4814" t="s">
        <v>36</v>
      </c>
      <c r="B20" s="4814" t="s">
        <v>233</v>
      </c>
      <c r="C20" s="4825"/>
      <c r="D20" s="4826"/>
      <c r="E20" s="4814"/>
      <c r="F20" s="4827"/>
      <c r="G20" s="4814" t="s">
        <v>69</v>
      </c>
      <c r="H20" s="4828"/>
      <c r="I20" s="4826"/>
    </row>
    <row r="21" spans="1:9" x14ac:dyDescent="0.25">
      <c r="A21" s="4829"/>
      <c r="B21" s="4829" t="s">
        <v>234</v>
      </c>
      <c r="C21" s="4830">
        <v>2.62</v>
      </c>
      <c r="D21" s="4831"/>
      <c r="E21" s="4832">
        <v>134709.696</v>
      </c>
      <c r="F21" s="4831">
        <v>139291.5117</v>
      </c>
      <c r="G21" s="4831">
        <v>134709.696</v>
      </c>
      <c r="H21" s="4833"/>
      <c r="I21" s="4831"/>
    </row>
    <row r="22" spans="1:9" x14ac:dyDescent="0.25">
      <c r="A22" s="4834" t="s">
        <v>38</v>
      </c>
      <c r="B22" s="4813" t="s">
        <v>39</v>
      </c>
      <c r="C22" s="4835">
        <v>1.33</v>
      </c>
      <c r="D22" s="4826"/>
      <c r="E22" s="4826">
        <v>69395.90400000001</v>
      </c>
      <c r="F22" s="4826">
        <v>71756.233300000007</v>
      </c>
      <c r="G22" s="4826">
        <v>69395.90400000001</v>
      </c>
      <c r="H22" s="4836"/>
      <c r="I22" s="4826"/>
    </row>
    <row r="23" spans="1:9" x14ac:dyDescent="0.25">
      <c r="A23" s="4834" t="s">
        <v>40</v>
      </c>
      <c r="B23" s="4813" t="s">
        <v>41</v>
      </c>
      <c r="C23" s="4835">
        <v>1.63</v>
      </c>
      <c r="D23" s="4837"/>
      <c r="E23" s="4826">
        <v>82866.873600000006</v>
      </c>
      <c r="F23" s="4826">
        <v>85685.384470000005</v>
      </c>
      <c r="G23" s="4837">
        <v>82866.873600000006</v>
      </c>
      <c r="H23" s="4838"/>
      <c r="I23" s="4837"/>
    </row>
    <row r="24" spans="1:9" x14ac:dyDescent="0.25">
      <c r="A24" s="4834" t="s">
        <v>42</v>
      </c>
      <c r="B24" s="4813" t="s">
        <v>43</v>
      </c>
      <c r="C24" s="4835">
        <v>2.39</v>
      </c>
      <c r="D24" s="4827"/>
      <c r="E24" s="4826">
        <v>121238.7264</v>
      </c>
      <c r="F24" s="4826">
        <v>125362.36052999999</v>
      </c>
      <c r="G24" s="4839">
        <v>121238.7264</v>
      </c>
      <c r="H24" s="4836"/>
      <c r="I24" s="4827"/>
    </row>
    <row r="25" spans="1:9" x14ac:dyDescent="0.25">
      <c r="A25" s="4840" t="s">
        <v>46</v>
      </c>
      <c r="B25" s="4840" t="s">
        <v>47</v>
      </c>
      <c r="C25" s="4840">
        <v>2.98</v>
      </c>
      <c r="D25" s="4841">
        <v>-15605.9</v>
      </c>
      <c r="E25" s="4840">
        <v>152630.88</v>
      </c>
      <c r="F25" s="4840">
        <v>159363.79999999999</v>
      </c>
      <c r="G25" s="4842">
        <v>152630.88</v>
      </c>
      <c r="H25" s="4843">
        <v>-8872.9800000000105</v>
      </c>
      <c r="I25" s="4841">
        <v>-8872.9800000000105</v>
      </c>
    </row>
    <row r="26" spans="1:9" x14ac:dyDescent="0.25">
      <c r="A26" s="4821" t="s">
        <v>48</v>
      </c>
      <c r="B26" s="4821" t="s">
        <v>1192</v>
      </c>
      <c r="C26" s="4823">
        <v>1.82</v>
      </c>
      <c r="D26" s="4844">
        <v>19120.71</v>
      </c>
      <c r="E26" s="4840">
        <v>93217.44</v>
      </c>
      <c r="F26" s="4840">
        <v>98088.4</v>
      </c>
      <c r="G26" s="4840">
        <v>55507.979999999996</v>
      </c>
      <c r="H26" s="4844">
        <v>61701.12999999999</v>
      </c>
      <c r="I26" s="4841"/>
    </row>
    <row r="27" spans="1:9" x14ac:dyDescent="0.25">
      <c r="A27" s="4840" t="s">
        <v>52</v>
      </c>
      <c r="B27" s="4821" t="s">
        <v>1193</v>
      </c>
      <c r="C27" s="4822">
        <v>0</v>
      </c>
      <c r="D27" s="4841">
        <v>-36090.730000000003</v>
      </c>
      <c r="E27" s="4821">
        <v>0</v>
      </c>
      <c r="F27" s="4821">
        <v>0</v>
      </c>
      <c r="G27" s="4842">
        <v>0</v>
      </c>
      <c r="H27" s="4844">
        <v>-36090.730000000003</v>
      </c>
      <c r="I27" s="4841">
        <v>-36090.730000000003</v>
      </c>
    </row>
    <row r="28" spans="1:9" x14ac:dyDescent="0.25">
      <c r="A28" s="4816"/>
      <c r="B28" s="4816" t="s">
        <v>143</v>
      </c>
      <c r="C28" s="4845"/>
      <c r="D28" s="4846"/>
      <c r="E28" s="4816">
        <v>0</v>
      </c>
      <c r="F28" s="4816">
        <v>0</v>
      </c>
      <c r="G28" s="4815">
        <v>0</v>
      </c>
      <c r="H28" s="4846"/>
      <c r="I28" s="4837"/>
    </row>
    <row r="29" spans="1:9" x14ac:dyDescent="0.25">
      <c r="A29" s="4809" t="s">
        <v>56</v>
      </c>
      <c r="B29" s="4810"/>
      <c r="C29" s="4810"/>
      <c r="D29" s="4808"/>
      <c r="E29" s="4810"/>
      <c r="F29" s="4810"/>
      <c r="G29" s="4810"/>
      <c r="H29" s="4810"/>
      <c r="I29" s="4810"/>
    </row>
    <row r="30" spans="1:9" x14ac:dyDescent="0.25">
      <c r="A30" s="4818" t="s">
        <v>57</v>
      </c>
      <c r="B30" s="4835" t="s">
        <v>58</v>
      </c>
      <c r="C30" s="4813" t="s">
        <v>62</v>
      </c>
      <c r="D30" s="4847" t="s">
        <v>60</v>
      </c>
      <c r="E30" s="4835" t="s">
        <v>61</v>
      </c>
      <c r="F30" s="4813" t="s">
        <v>62</v>
      </c>
      <c r="G30" s="4813"/>
      <c r="H30" s="4835" t="s">
        <v>184</v>
      </c>
      <c r="I30" s="4847"/>
    </row>
    <row r="31" spans="1:9" x14ac:dyDescent="0.25">
      <c r="A31" s="4814"/>
      <c r="B31" s="4825"/>
      <c r="C31" s="4829" t="s">
        <v>64</v>
      </c>
      <c r="D31" s="4848" t="s">
        <v>23</v>
      </c>
      <c r="E31" s="4830" t="s">
        <v>314</v>
      </c>
      <c r="F31" s="4829" t="s">
        <v>30</v>
      </c>
      <c r="G31" s="4829"/>
      <c r="H31" s="4830"/>
      <c r="I31" s="4848"/>
    </row>
    <row r="32" spans="1:9" x14ac:dyDescent="0.25">
      <c r="A32" s="4821"/>
      <c r="B32" s="4830" t="s">
        <v>66</v>
      </c>
      <c r="C32" s="4837">
        <v>7191</v>
      </c>
      <c r="D32" s="4816">
        <v>10950</v>
      </c>
      <c r="E32" s="4849">
        <v>1642.5</v>
      </c>
      <c r="F32" s="4831">
        <v>16498.5</v>
      </c>
      <c r="G32" s="4831"/>
      <c r="H32" s="4849">
        <v>16498.5</v>
      </c>
      <c r="I32" s="4848"/>
    </row>
    <row r="33" spans="1:9" x14ac:dyDescent="0.25">
      <c r="A33" s="4812"/>
      <c r="B33" s="4825"/>
      <c r="C33" s="4839"/>
      <c r="D33" s="4825"/>
      <c r="E33" s="4839"/>
      <c r="F33" s="4839"/>
      <c r="G33" s="4839"/>
      <c r="H33" s="4839"/>
      <c r="I33" s="4825"/>
    </row>
    <row r="34" spans="1:9" x14ac:dyDescent="0.25">
      <c r="A34" s="4809" t="s">
        <v>237</v>
      </c>
      <c r="B34" s="4809"/>
      <c r="C34" s="4809"/>
      <c r="D34" s="4850"/>
      <c r="E34" s="4809"/>
      <c r="F34" s="4809"/>
      <c r="G34" s="4809"/>
      <c r="H34" s="4809"/>
      <c r="I34" s="4809"/>
    </row>
    <row r="35" spans="1:9" x14ac:dyDescent="0.25">
      <c r="A35" s="4813" t="s">
        <v>69</v>
      </c>
      <c r="B35" s="4817" t="s">
        <v>70</v>
      </c>
      <c r="C35" s="4813" t="s">
        <v>71</v>
      </c>
      <c r="D35" s="4835" t="s">
        <v>72</v>
      </c>
      <c r="E35" s="4813" t="s">
        <v>73</v>
      </c>
      <c r="F35" s="4835" t="s">
        <v>74</v>
      </c>
      <c r="G35" s="4813" t="s">
        <v>238</v>
      </c>
      <c r="H35" s="4813" t="s">
        <v>76</v>
      </c>
      <c r="I35" s="4813" t="s">
        <v>19</v>
      </c>
    </row>
    <row r="36" spans="1:9" x14ac:dyDescent="0.25">
      <c r="A36" s="4814"/>
      <c r="B36" s="4851" t="s">
        <v>77</v>
      </c>
      <c r="C36" s="4814" t="s">
        <v>78</v>
      </c>
      <c r="D36" s="4825" t="s">
        <v>79</v>
      </c>
      <c r="E36" s="4814" t="s">
        <v>80</v>
      </c>
      <c r="F36" s="4825" t="s">
        <v>81</v>
      </c>
      <c r="G36" s="4814" t="s">
        <v>82</v>
      </c>
      <c r="H36" s="4814" t="s">
        <v>83</v>
      </c>
      <c r="I36" s="4814" t="s">
        <v>84</v>
      </c>
    </row>
    <row r="37" spans="1:9" x14ac:dyDescent="0.25">
      <c r="A37" s="4814"/>
      <c r="B37" s="4828"/>
      <c r="C37" s="4814"/>
      <c r="D37" s="4825"/>
      <c r="E37" s="4814"/>
      <c r="F37" s="4825" t="s">
        <v>85</v>
      </c>
      <c r="G37" s="4829" t="s">
        <v>86</v>
      </c>
      <c r="H37" s="4829"/>
      <c r="I37" s="4814" t="s">
        <v>30</v>
      </c>
    </row>
    <row r="38" spans="1:9" x14ac:dyDescent="0.25">
      <c r="A38" s="4816">
        <v>1</v>
      </c>
      <c r="B38" s="4816" t="s">
        <v>88</v>
      </c>
      <c r="C38" s="4842">
        <v>25.1</v>
      </c>
      <c r="D38" s="4816">
        <v>-59416</v>
      </c>
      <c r="E38" s="4852">
        <v>292068.65999999997</v>
      </c>
      <c r="F38" s="4816">
        <v>308860.03999999998</v>
      </c>
      <c r="G38" s="4852">
        <v>292068.65999999997</v>
      </c>
      <c r="H38" s="4814">
        <v>-42624.619999999995</v>
      </c>
      <c r="I38" s="4816">
        <v>-42624.619999999995</v>
      </c>
    </row>
    <row r="39" spans="1:9" x14ac:dyDescent="0.25">
      <c r="A39" s="4814">
        <v>2</v>
      </c>
      <c r="B39" s="4814" t="s">
        <v>159</v>
      </c>
      <c r="C39" s="4809">
        <v>154.13460000000001</v>
      </c>
      <c r="D39" s="4814">
        <v>-120601.51</v>
      </c>
      <c r="E39" s="4810">
        <v>428951.59</v>
      </c>
      <c r="F39" s="4814">
        <v>430452.07</v>
      </c>
      <c r="G39" s="4810">
        <v>428951.59</v>
      </c>
      <c r="H39" s="4813">
        <v>-119101.03000000003</v>
      </c>
      <c r="I39" s="4814">
        <v>-119101.03000000003</v>
      </c>
    </row>
    <row r="40" spans="1:9" x14ac:dyDescent="0.25">
      <c r="A40" s="4816">
        <v>3</v>
      </c>
      <c r="B40" s="4816" t="s">
        <v>91</v>
      </c>
      <c r="C40" s="4842">
        <v>49.228999999999999</v>
      </c>
      <c r="D40" s="4816">
        <v>-381140.25</v>
      </c>
      <c r="E40" s="4815">
        <v>1507148.77</v>
      </c>
      <c r="F40" s="4816">
        <v>1483029.04</v>
      </c>
      <c r="G40" s="4815">
        <v>1507148.77</v>
      </c>
      <c r="H40" s="4816">
        <v>-405259.98</v>
      </c>
      <c r="I40" s="4816">
        <v>-405259.98</v>
      </c>
    </row>
    <row r="41" spans="1:9" x14ac:dyDescent="0.25">
      <c r="A41" s="4809" t="s">
        <v>239</v>
      </c>
      <c r="B41" s="4810"/>
      <c r="C41" s="4810"/>
      <c r="D41" s="4810"/>
      <c r="E41" s="4810"/>
      <c r="F41" s="4810"/>
      <c r="G41" s="4810"/>
      <c r="H41" s="4810"/>
      <c r="I41" s="4810"/>
    </row>
    <row r="42" spans="1:9" x14ac:dyDescent="0.25">
      <c r="A42" s="4812" t="s">
        <v>240</v>
      </c>
      <c r="B42" s="4810"/>
      <c r="C42" s="4810"/>
      <c r="D42" s="4810"/>
      <c r="E42" s="4810"/>
      <c r="F42" s="4810"/>
      <c r="G42" s="4810"/>
      <c r="H42" s="4810"/>
      <c r="I42" s="4810"/>
    </row>
    <row r="43" spans="1:9" x14ac:dyDescent="0.25">
      <c r="A43" s="4853" t="s">
        <v>12</v>
      </c>
      <c r="B43" s="4813" t="s">
        <v>94</v>
      </c>
      <c r="C43" s="4835" t="s">
        <v>95</v>
      </c>
      <c r="D43" s="4835"/>
      <c r="E43" s="4835"/>
      <c r="F43" s="4853" t="s">
        <v>206</v>
      </c>
      <c r="G43" s="4835"/>
      <c r="H43" s="4847"/>
      <c r="I43" s="4813" t="s">
        <v>97</v>
      </c>
    </row>
    <row r="44" spans="1:9" x14ac:dyDescent="0.25">
      <c r="A44" s="4828" t="s">
        <v>98</v>
      </c>
      <c r="B44" s="4814" t="s">
        <v>99</v>
      </c>
      <c r="C44" s="4825"/>
      <c r="D44" s="4825"/>
      <c r="E44" s="4825"/>
      <c r="F44" s="4828" t="s">
        <v>207</v>
      </c>
      <c r="G44" s="4825"/>
      <c r="H44" s="4854"/>
      <c r="I44" s="4814" t="s">
        <v>101</v>
      </c>
    </row>
    <row r="45" spans="1:9" x14ac:dyDescent="0.25">
      <c r="A45" s="4828"/>
      <c r="B45" s="4814"/>
      <c r="C45" s="4825"/>
      <c r="D45" s="4825"/>
      <c r="E45" s="4825"/>
      <c r="F45" s="4828" t="s">
        <v>241</v>
      </c>
      <c r="G45" s="4825"/>
      <c r="H45" s="4854"/>
      <c r="I45" s="4814"/>
    </row>
    <row r="46" spans="1:9" x14ac:dyDescent="0.25">
      <c r="A46" s="4828"/>
      <c r="B46" s="4829"/>
      <c r="C46" s="4825"/>
      <c r="D46" s="4825"/>
      <c r="E46" s="4825"/>
      <c r="F46" s="4828" t="s">
        <v>242</v>
      </c>
      <c r="G46" s="4825"/>
      <c r="H46" s="4854"/>
      <c r="I46" s="4814"/>
    </row>
    <row r="47" spans="1:9" x14ac:dyDescent="0.25">
      <c r="A47" s="4855" t="s">
        <v>103</v>
      </c>
      <c r="B47" s="4856"/>
      <c r="C47" s="4857" t="s">
        <v>104</v>
      </c>
      <c r="D47" s="4857"/>
      <c r="E47" s="4857"/>
      <c r="F47" s="4853"/>
      <c r="G47" s="4835"/>
      <c r="H47" s="4835"/>
      <c r="I47" s="4813"/>
    </row>
    <row r="48" spans="1:9" x14ac:dyDescent="0.25">
      <c r="A48" s="4858"/>
      <c r="B48" s="4814"/>
      <c r="C48" s="4825" t="s">
        <v>55</v>
      </c>
      <c r="D48" s="4825"/>
      <c r="E48" s="4825"/>
      <c r="F48" s="4828" t="s">
        <v>69</v>
      </c>
      <c r="G48" s="4839"/>
      <c r="H48" s="4825" t="s">
        <v>69</v>
      </c>
      <c r="I48" s="4814" t="s">
        <v>69</v>
      </c>
    </row>
    <row r="49" spans="1:9" x14ac:dyDescent="0.25">
      <c r="A49" s="4858" t="s">
        <v>105</v>
      </c>
      <c r="B49" s="4859">
        <v>42460</v>
      </c>
      <c r="C49" s="4825" t="s">
        <v>362</v>
      </c>
      <c r="D49" s="4825"/>
      <c r="E49" s="4825"/>
      <c r="F49" s="4828"/>
      <c r="G49" s="4839">
        <v>0.53210252565484284</v>
      </c>
      <c r="H49" s="4825"/>
      <c r="I49" s="4814">
        <v>2271.12</v>
      </c>
    </row>
    <row r="50" spans="1:9" x14ac:dyDescent="0.25">
      <c r="A50" s="4858" t="s">
        <v>38</v>
      </c>
      <c r="B50" s="4859">
        <v>42452</v>
      </c>
      <c r="C50" s="4825" t="s">
        <v>878</v>
      </c>
      <c r="D50" s="4825"/>
      <c r="E50" s="4825"/>
      <c r="F50" s="4828"/>
      <c r="G50" s="4839">
        <v>3.1577526826296802</v>
      </c>
      <c r="H50" s="4825"/>
      <c r="I50" s="4814">
        <v>13477.92</v>
      </c>
    </row>
    <row r="51" spans="1:9" x14ac:dyDescent="0.25">
      <c r="A51" s="4858" t="s">
        <v>40</v>
      </c>
      <c r="B51" s="4859">
        <v>42411</v>
      </c>
      <c r="C51" s="4825" t="s">
        <v>1179</v>
      </c>
      <c r="D51" s="4825"/>
      <c r="E51" s="4825"/>
      <c r="F51" s="4828"/>
      <c r="G51" s="4839">
        <v>2.0608453212126894</v>
      </c>
      <c r="H51" s="4825"/>
      <c r="I51" s="4814">
        <v>8796.1</v>
      </c>
    </row>
    <row r="52" spans="1:9" x14ac:dyDescent="0.25">
      <c r="A52" s="4858" t="s">
        <v>42</v>
      </c>
      <c r="B52" s="4859">
        <v>42657</v>
      </c>
      <c r="C52" s="4825" t="s">
        <v>1194</v>
      </c>
      <c r="D52" s="4825"/>
      <c r="E52" s="4825"/>
      <c r="F52" s="4828"/>
      <c r="G52" s="4839">
        <v>1.9601565062555646</v>
      </c>
      <c r="H52" s="4825"/>
      <c r="I52" s="4814">
        <v>8366.34</v>
      </c>
    </row>
    <row r="53" spans="1:9" x14ac:dyDescent="0.25">
      <c r="A53" s="4858" t="s">
        <v>1195</v>
      </c>
      <c r="B53" s="4859">
        <v>42702</v>
      </c>
      <c r="C53" s="4825" t="s">
        <v>1196</v>
      </c>
      <c r="D53" s="4825"/>
      <c r="E53" s="4825"/>
      <c r="F53" s="4828"/>
      <c r="G53" s="4839">
        <v>5.2941521015884918</v>
      </c>
      <c r="H53" s="4825"/>
      <c r="I53" s="4814">
        <v>22596.5</v>
      </c>
    </row>
    <row r="54" spans="1:9" x14ac:dyDescent="0.25">
      <c r="A54" s="4858"/>
      <c r="B54" s="4814"/>
      <c r="C54" s="4812" t="s">
        <v>111</v>
      </c>
      <c r="D54" s="4812"/>
      <c r="E54" s="4812"/>
      <c r="F54" s="4851"/>
      <c r="G54" s="4860">
        <v>13.005009137341268</v>
      </c>
      <c r="H54" s="4812"/>
      <c r="I54" s="4821">
        <v>55507.979999999996</v>
      </c>
    </row>
    <row r="55" spans="1:9" x14ac:dyDescent="0.25">
      <c r="A55" s="4813"/>
      <c r="B55" s="4813"/>
      <c r="C55" s="4853"/>
      <c r="D55" s="4835"/>
      <c r="E55" s="4847"/>
      <c r="F55" s="4853"/>
      <c r="G55" s="4861"/>
      <c r="H55" s="4847"/>
      <c r="I55" s="4808"/>
    </row>
    <row r="56" spans="1:9" x14ac:dyDescent="0.25">
      <c r="A56" s="4813" t="s">
        <v>46</v>
      </c>
      <c r="B56" s="4818" t="s">
        <v>112</v>
      </c>
      <c r="C56" s="4817" t="s">
        <v>113</v>
      </c>
      <c r="D56" s="4835"/>
      <c r="E56" s="4847"/>
      <c r="F56" s="4853" t="s">
        <v>114</v>
      </c>
      <c r="G56" s="4835"/>
      <c r="H56" s="4847"/>
      <c r="I56" s="4813"/>
    </row>
    <row r="57" spans="1:9" x14ac:dyDescent="0.25">
      <c r="A57" s="4858" t="s">
        <v>167</v>
      </c>
      <c r="B57" s="4859"/>
      <c r="C57" s="4828"/>
      <c r="D57" s="4825"/>
      <c r="E57" s="4854"/>
      <c r="F57" s="4828"/>
      <c r="G57" s="4839"/>
      <c r="H57" s="4854"/>
      <c r="I57" s="4814"/>
    </row>
    <row r="58" spans="1:9" x14ac:dyDescent="0.25">
      <c r="A58" s="4862"/>
      <c r="B58" s="4829" t="s">
        <v>112</v>
      </c>
      <c r="C58" s="4863" t="s">
        <v>111</v>
      </c>
      <c r="D58" s="4830"/>
      <c r="E58" s="4848"/>
      <c r="F58" s="4863" t="s">
        <v>69</v>
      </c>
      <c r="G58" s="4830">
        <v>0</v>
      </c>
      <c r="H58" s="4848"/>
      <c r="I58" s="4829">
        <v>0</v>
      </c>
    </row>
    <row r="59" spans="1:9" x14ac:dyDescent="0.25">
      <c r="A59" s="4810" t="s">
        <v>1197</v>
      </c>
      <c r="B59" s="4810"/>
      <c r="C59" s="4864" t="s">
        <v>116</v>
      </c>
      <c r="D59" s="4808"/>
      <c r="E59" s="4810" t="s">
        <v>117</v>
      </c>
      <c r="F59" s="4808"/>
      <c r="G59" s="4810" t="s">
        <v>251</v>
      </c>
      <c r="H59" s="4810"/>
      <c r="I59" s="4810" t="s">
        <v>252</v>
      </c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28" workbookViewId="0">
      <selection activeCell="L9" sqref="L9"/>
    </sheetView>
  </sheetViews>
  <sheetFormatPr defaultRowHeight="15" x14ac:dyDescent="0.25"/>
  <cols>
    <col min="2" max="2" width="35.140625" bestFit="1" customWidth="1"/>
    <col min="9" max="9" width="18.28515625" bestFit="1" customWidth="1"/>
  </cols>
  <sheetData>
    <row r="1" spans="1:9" x14ac:dyDescent="0.25">
      <c r="A1" s="5440" t="s">
        <v>0</v>
      </c>
      <c r="B1" s="5440"/>
      <c r="C1" s="5440"/>
      <c r="D1" s="5440"/>
      <c r="E1" s="5440"/>
      <c r="F1" s="5440"/>
    </row>
    <row r="2" spans="1:9" x14ac:dyDescent="0.25">
      <c r="A2" s="5440" t="s">
        <v>1</v>
      </c>
      <c r="B2" s="5440"/>
      <c r="C2" s="5440"/>
      <c r="D2" s="5440"/>
      <c r="E2" s="5440"/>
    </row>
    <row r="3" spans="1:9" x14ac:dyDescent="0.25">
      <c r="A3" s="5440" t="s">
        <v>2</v>
      </c>
      <c r="B3" s="5440"/>
      <c r="C3" s="5440"/>
      <c r="D3" s="5440"/>
      <c r="E3" s="5440"/>
      <c r="F3" s="5440"/>
    </row>
    <row r="4" spans="1:9" x14ac:dyDescent="0.25">
      <c r="A4" s="5440" t="s">
        <v>3</v>
      </c>
      <c r="B4" s="5440"/>
      <c r="C4" s="5440"/>
      <c r="D4" s="5440"/>
      <c r="E4" s="5440"/>
      <c r="F4" s="5440"/>
      <c r="G4" s="5440"/>
    </row>
    <row r="5" spans="1:9" x14ac:dyDescent="0.25">
      <c r="A5" s="5440" t="s">
        <v>4</v>
      </c>
      <c r="B5" s="5440"/>
      <c r="C5" s="5440"/>
      <c r="D5" s="5440"/>
      <c r="E5" s="5440"/>
      <c r="F5" s="5440"/>
    </row>
    <row r="6" spans="1:9" x14ac:dyDescent="0.25">
      <c r="A6" s="5440" t="s">
        <v>1198</v>
      </c>
      <c r="B6" s="5440"/>
      <c r="C6" s="5440"/>
    </row>
    <row r="7" spans="1:9" x14ac:dyDescent="0.25">
      <c r="A7" s="5427" t="s">
        <v>1199</v>
      </c>
      <c r="B7" s="5427"/>
    </row>
    <row r="8" spans="1:9" x14ac:dyDescent="0.25">
      <c r="A8" s="5427" t="s">
        <v>1200</v>
      </c>
      <c r="B8" s="5427"/>
      <c r="C8" s="5427"/>
    </row>
    <row r="9" spans="1:9" x14ac:dyDescent="0.25">
      <c r="A9" s="5427" t="s">
        <v>175</v>
      </c>
      <c r="B9" s="5427"/>
    </row>
    <row r="10" spans="1:9" x14ac:dyDescent="0.25">
      <c r="A10" s="5440" t="s">
        <v>9</v>
      </c>
      <c r="B10" s="5440"/>
      <c r="C10" s="5440"/>
      <c r="D10" s="5440"/>
      <c r="E10" s="5440"/>
      <c r="F10" s="5440"/>
    </row>
    <row r="11" spans="1:9" x14ac:dyDescent="0.25">
      <c r="A11" s="5440" t="s">
        <v>10</v>
      </c>
      <c r="B11" s="5440"/>
      <c r="C11" s="5440"/>
      <c r="D11" s="5440"/>
      <c r="E11" s="5440"/>
      <c r="F11" s="5440"/>
      <c r="G11" s="5440"/>
    </row>
    <row r="12" spans="1:9" ht="15.75" thickBot="1" x14ac:dyDescent="0.3">
      <c r="A12" s="5441" t="s">
        <v>11</v>
      </c>
      <c r="B12" s="5441"/>
      <c r="C12" s="5441"/>
      <c r="D12" s="5441"/>
      <c r="E12" s="5441"/>
    </row>
    <row r="13" spans="1:9" x14ac:dyDescent="0.25">
      <c r="A13" s="5302" t="s">
        <v>12</v>
      </c>
      <c r="B13" s="5303" t="s">
        <v>13</v>
      </c>
      <c r="C13" s="5303" t="s">
        <v>14</v>
      </c>
      <c r="D13" s="5303" t="s">
        <v>15</v>
      </c>
      <c r="E13" s="5303" t="s">
        <v>16</v>
      </c>
      <c r="F13" s="5303" t="s">
        <v>17</v>
      </c>
      <c r="G13" s="5303" t="s">
        <v>18</v>
      </c>
      <c r="H13" s="5303" t="s">
        <v>15</v>
      </c>
      <c r="I13" s="5303" t="s">
        <v>19</v>
      </c>
    </row>
    <row r="14" spans="1:9" x14ac:dyDescent="0.25">
      <c r="A14" s="5304" t="s">
        <v>20</v>
      </c>
      <c r="B14" s="5305"/>
      <c r="C14" s="5305" t="s">
        <v>215</v>
      </c>
      <c r="D14" s="5305" t="s">
        <v>22</v>
      </c>
      <c r="E14" s="5305" t="s">
        <v>23</v>
      </c>
      <c r="F14" s="5305" t="s">
        <v>23</v>
      </c>
      <c r="G14" s="5305" t="s">
        <v>24</v>
      </c>
      <c r="H14" s="5305" t="s">
        <v>25</v>
      </c>
      <c r="I14" s="5305" t="s">
        <v>26</v>
      </c>
    </row>
    <row r="15" spans="1:9" x14ac:dyDescent="0.25">
      <c r="A15" s="5304"/>
      <c r="B15" s="5305"/>
      <c r="C15" s="5305" t="s">
        <v>27</v>
      </c>
      <c r="D15" s="5305" t="s">
        <v>28</v>
      </c>
      <c r="E15" s="5305"/>
      <c r="F15" s="5305"/>
      <c r="G15" s="5305" t="s">
        <v>29</v>
      </c>
      <c r="H15" s="5305" t="s">
        <v>30</v>
      </c>
      <c r="I15" s="5305" t="s">
        <v>31</v>
      </c>
    </row>
    <row r="16" spans="1:9" ht="15.75" thickBot="1" x14ac:dyDescent="0.3">
      <c r="A16" s="5304"/>
      <c r="B16" s="5305"/>
      <c r="C16" s="5305" t="s">
        <v>132</v>
      </c>
      <c r="D16" s="5305" t="s">
        <v>33</v>
      </c>
      <c r="E16" s="5305" t="s">
        <v>33</v>
      </c>
      <c r="F16" s="5305" t="s">
        <v>33</v>
      </c>
      <c r="G16" s="5305" t="s">
        <v>33</v>
      </c>
      <c r="H16" s="5305" t="s">
        <v>33</v>
      </c>
      <c r="I16" s="5305" t="s">
        <v>34</v>
      </c>
    </row>
    <row r="17" spans="1:9" ht="15.75" thickBot="1" x14ac:dyDescent="0.3">
      <c r="A17" s="5306">
        <v>1</v>
      </c>
      <c r="B17" s="5307">
        <v>2</v>
      </c>
      <c r="C17" s="5306">
        <v>3</v>
      </c>
      <c r="D17" s="5307">
        <v>4</v>
      </c>
      <c r="E17" s="5306">
        <v>5</v>
      </c>
      <c r="F17" s="5307">
        <v>6</v>
      </c>
      <c r="G17" s="5306">
        <v>7</v>
      </c>
      <c r="H17" s="5307">
        <v>8</v>
      </c>
      <c r="I17" s="5308">
        <v>9</v>
      </c>
    </row>
    <row r="18" spans="1:9" ht="15.75" thickBot="1" x14ac:dyDescent="0.3">
      <c r="A18" s="5335">
        <v>1</v>
      </c>
      <c r="B18" s="5313" t="s">
        <v>653</v>
      </c>
      <c r="C18" s="5315">
        <v>7.97</v>
      </c>
      <c r="D18" s="5316">
        <v>940.13</v>
      </c>
      <c r="E18" s="5314">
        <v>404878.48</v>
      </c>
      <c r="F18" s="5315">
        <v>397829.28</v>
      </c>
      <c r="G18" s="5316">
        <v>404878.48</v>
      </c>
      <c r="H18" s="5315">
        <v>-6109.07</v>
      </c>
      <c r="I18" s="5316">
        <v>-6109.07</v>
      </c>
    </row>
    <row r="19" spans="1:9" ht="15.75" thickBot="1" x14ac:dyDescent="0.3">
      <c r="A19" s="5333">
        <v>42736</v>
      </c>
      <c r="B19" s="5318" t="s">
        <v>37</v>
      </c>
      <c r="C19" s="5319">
        <v>2.62</v>
      </c>
      <c r="D19" s="5317"/>
      <c r="E19" s="5413">
        <v>133609.9</v>
      </c>
      <c r="F19" s="5322">
        <v>131283.66</v>
      </c>
      <c r="G19" s="5322">
        <v>133609.9</v>
      </c>
      <c r="H19" s="5323"/>
      <c r="I19" s="5317"/>
    </row>
    <row r="20" spans="1:9" ht="15.75" thickBot="1" x14ac:dyDescent="0.3">
      <c r="A20" s="5324">
        <v>42767</v>
      </c>
      <c r="B20" s="5305" t="s">
        <v>39</v>
      </c>
      <c r="C20" s="5325">
        <v>1.33</v>
      </c>
      <c r="D20" s="5304"/>
      <c r="E20" s="5327">
        <v>68829.34</v>
      </c>
      <c r="F20" s="5327">
        <v>67630.98</v>
      </c>
      <c r="G20" s="5327">
        <v>68829.34</v>
      </c>
      <c r="H20" s="5301"/>
      <c r="I20" s="5304"/>
    </row>
    <row r="21" spans="1:9" ht="15.75" thickBot="1" x14ac:dyDescent="0.3">
      <c r="A21" s="5328">
        <v>42795</v>
      </c>
      <c r="B21" s="5303" t="s">
        <v>41</v>
      </c>
      <c r="C21" s="5329">
        <v>1.63</v>
      </c>
      <c r="D21" s="5346"/>
      <c r="E21" s="5414">
        <v>82190.33</v>
      </c>
      <c r="F21" s="5414">
        <v>80759.34</v>
      </c>
      <c r="G21" s="5308">
        <v>82190.33</v>
      </c>
      <c r="H21" s="5347"/>
      <c r="I21" s="5346"/>
    </row>
    <row r="22" spans="1:9" ht="15.75" thickBot="1" x14ac:dyDescent="0.3">
      <c r="A22" s="5328">
        <v>42826</v>
      </c>
      <c r="B22" s="5303" t="s">
        <v>43</v>
      </c>
      <c r="C22" s="5329">
        <v>2.39</v>
      </c>
      <c r="D22" s="5317"/>
      <c r="E22" s="5414">
        <v>119844.03</v>
      </c>
      <c r="F22" s="5414">
        <v>117757.47</v>
      </c>
      <c r="G22" s="5319">
        <v>119844.03</v>
      </c>
      <c r="H22" s="5345"/>
      <c r="I22" s="5317"/>
    </row>
    <row r="23" spans="1:9" ht="15.75" thickBot="1" x14ac:dyDescent="0.3">
      <c r="A23" s="5328">
        <v>42856</v>
      </c>
      <c r="B23" s="5303" t="s">
        <v>45</v>
      </c>
      <c r="C23" s="5329">
        <v>8.6400000000000001E-3</v>
      </c>
      <c r="D23" s="5317"/>
      <c r="E23" s="5414">
        <v>404.88</v>
      </c>
      <c r="F23" s="5414">
        <v>397.83</v>
      </c>
      <c r="G23" s="5319">
        <v>404.88</v>
      </c>
      <c r="H23" s="5332"/>
      <c r="I23" s="5317"/>
    </row>
    <row r="24" spans="1:9" ht="15.75" thickBot="1" x14ac:dyDescent="0.3">
      <c r="A24" s="5338" t="s">
        <v>46</v>
      </c>
      <c r="B24" s="5339" t="s">
        <v>47</v>
      </c>
      <c r="C24" s="5341">
        <v>2.98</v>
      </c>
      <c r="D24" s="5316">
        <v>-16063.34</v>
      </c>
      <c r="E24" s="5340">
        <v>151275.12</v>
      </c>
      <c r="F24" s="5340">
        <v>148970.73000000001</v>
      </c>
      <c r="G24" s="5314">
        <v>151275.12</v>
      </c>
      <c r="H24" s="5315">
        <v>-18367.73</v>
      </c>
      <c r="I24" s="5316">
        <v>-18367.73</v>
      </c>
    </row>
    <row r="25" spans="1:9" ht="15.75" thickBot="1" x14ac:dyDescent="0.3">
      <c r="A25" s="5313" t="s">
        <v>48</v>
      </c>
      <c r="B25" s="5334" t="s">
        <v>1201</v>
      </c>
      <c r="C25" s="5315">
        <v>1.82</v>
      </c>
      <c r="D25" s="5316">
        <v>19994.189999999999</v>
      </c>
      <c r="E25" s="5314">
        <v>92390.04</v>
      </c>
      <c r="F25" s="5315">
        <v>90811.26</v>
      </c>
      <c r="G25" s="5316">
        <v>47886.02</v>
      </c>
      <c r="H25" s="5315">
        <v>62919.43</v>
      </c>
      <c r="I25" s="5313"/>
    </row>
    <row r="26" spans="1:9" ht="15.75" thickBot="1" x14ac:dyDescent="0.3">
      <c r="A26" s="5313" t="s">
        <v>52</v>
      </c>
      <c r="B26" s="5334" t="s">
        <v>330</v>
      </c>
      <c r="C26" s="5415"/>
      <c r="D26" s="5335">
        <v>17209.150000000001</v>
      </c>
      <c r="E26" s="5316">
        <v>0</v>
      </c>
      <c r="F26" s="5314">
        <v>198.74</v>
      </c>
      <c r="G26" s="5315">
        <v>0</v>
      </c>
      <c r="H26" s="5335">
        <v>17407.89</v>
      </c>
      <c r="I26" s="5313"/>
    </row>
    <row r="27" spans="1:9" ht="15.75" thickBot="1" x14ac:dyDescent="0.3">
      <c r="A27" s="5317"/>
      <c r="B27" s="5318" t="s">
        <v>143</v>
      </c>
      <c r="C27" s="5323"/>
      <c r="D27" s="5332"/>
      <c r="E27" s="5316">
        <v>0</v>
      </c>
      <c r="F27" s="5314">
        <v>198.74</v>
      </c>
      <c r="G27" s="5319">
        <v>0</v>
      </c>
      <c r="H27" s="5332"/>
      <c r="I27" s="5317"/>
    </row>
    <row r="28" spans="1:9" ht="15.75" thickBot="1" x14ac:dyDescent="0.3">
      <c r="A28" s="5317"/>
      <c r="B28" s="5318" t="s">
        <v>51</v>
      </c>
      <c r="C28" s="5323"/>
      <c r="D28" s="5416">
        <v>0</v>
      </c>
      <c r="E28" s="5321">
        <v>0</v>
      </c>
      <c r="F28" s="5322">
        <v>0</v>
      </c>
      <c r="G28" s="5319">
        <v>0</v>
      </c>
      <c r="H28" s="5332"/>
      <c r="I28" s="5317"/>
    </row>
    <row r="29" spans="1:9" x14ac:dyDescent="0.25">
      <c r="A29" s="5430" t="s">
        <v>56</v>
      </c>
      <c r="B29" s="5430"/>
      <c r="C29" s="5430"/>
      <c r="D29" s="5430"/>
      <c r="E29" s="5430"/>
      <c r="F29" s="5430"/>
    </row>
    <row r="31" spans="1:9" ht="15.75" thickBot="1" x14ac:dyDescent="0.3"/>
    <row r="32" spans="1:9" x14ac:dyDescent="0.25">
      <c r="A32" s="5337" t="s">
        <v>57</v>
      </c>
      <c r="B32" s="5347" t="s">
        <v>58</v>
      </c>
      <c r="C32" s="5302" t="s">
        <v>62</v>
      </c>
      <c r="D32" s="5303" t="s">
        <v>60</v>
      </c>
      <c r="E32" s="5347" t="s">
        <v>61</v>
      </c>
      <c r="F32" s="5302" t="s">
        <v>62</v>
      </c>
      <c r="G32" s="5303"/>
      <c r="H32" s="5432" t="s">
        <v>184</v>
      </c>
      <c r="I32" s="5439"/>
    </row>
    <row r="33" spans="1:9" ht="15.75" thickBot="1" x14ac:dyDescent="0.3">
      <c r="A33" s="5304"/>
      <c r="C33" s="5317" t="s">
        <v>64</v>
      </c>
      <c r="D33" s="5318" t="s">
        <v>23</v>
      </c>
      <c r="E33" s="5323" t="s">
        <v>314</v>
      </c>
      <c r="F33" s="5317" t="s">
        <v>30</v>
      </c>
      <c r="G33" s="5318"/>
      <c r="H33" s="5323"/>
      <c r="I33" s="5318"/>
    </row>
    <row r="34" spans="1:9" ht="15.75" thickBot="1" x14ac:dyDescent="0.3">
      <c r="A34" s="5313"/>
      <c r="B34" s="5323" t="s">
        <v>66</v>
      </c>
      <c r="C34" s="5321">
        <v>7191</v>
      </c>
      <c r="D34" s="5322">
        <v>10950</v>
      </c>
      <c r="E34" s="5319">
        <v>1642.5</v>
      </c>
      <c r="F34" s="5321">
        <v>16498.5</v>
      </c>
      <c r="G34" s="5318"/>
      <c r="H34" s="5319">
        <v>16498.5</v>
      </c>
      <c r="I34" s="5318"/>
    </row>
    <row r="37" spans="1:9" ht="15.75" thickBot="1" x14ac:dyDescent="0.3">
      <c r="A37" s="5441" t="s">
        <v>237</v>
      </c>
      <c r="B37" s="5441"/>
      <c r="C37" s="5441"/>
      <c r="D37" s="5441"/>
      <c r="E37" s="5441"/>
      <c r="F37" s="5441"/>
      <c r="G37" s="5441"/>
      <c r="H37" s="5441"/>
      <c r="I37" s="5441"/>
    </row>
    <row r="38" spans="1:9" x14ac:dyDescent="0.25">
      <c r="A38" s="5302" t="s">
        <v>69</v>
      </c>
      <c r="B38" s="5354" t="s">
        <v>70</v>
      </c>
      <c r="C38" s="5302" t="s">
        <v>71</v>
      </c>
      <c r="D38" s="5347" t="s">
        <v>72</v>
      </c>
      <c r="E38" s="5302" t="s">
        <v>73</v>
      </c>
      <c r="F38" s="5347" t="s">
        <v>74</v>
      </c>
      <c r="G38" s="5302" t="s">
        <v>238</v>
      </c>
      <c r="H38" s="5303" t="s">
        <v>76</v>
      </c>
      <c r="I38" s="5303" t="s">
        <v>19</v>
      </c>
    </row>
    <row r="39" spans="1:9" x14ac:dyDescent="0.25">
      <c r="A39" s="5304"/>
      <c r="B39" s="5299" t="s">
        <v>77</v>
      </c>
      <c r="C39" s="5304" t="s">
        <v>78</v>
      </c>
      <c r="D39" s="5301" t="s">
        <v>79</v>
      </c>
      <c r="E39" s="5304" t="s">
        <v>80</v>
      </c>
      <c r="F39" s="5301" t="s">
        <v>81</v>
      </c>
      <c r="G39" s="5304" t="s">
        <v>82</v>
      </c>
      <c r="H39" s="5305" t="s">
        <v>83</v>
      </c>
      <c r="I39" s="5305" t="s">
        <v>84</v>
      </c>
    </row>
    <row r="40" spans="1:9" x14ac:dyDescent="0.25">
      <c r="A40" s="5304"/>
      <c r="B40" s="5301"/>
      <c r="C40" s="5304"/>
      <c r="E40" s="5304"/>
      <c r="F40" s="5301" t="s">
        <v>85</v>
      </c>
      <c r="G40" s="5304" t="s">
        <v>86</v>
      </c>
      <c r="H40" s="5305"/>
      <c r="I40" s="5305" t="s">
        <v>30</v>
      </c>
    </row>
    <row r="41" spans="1:9" ht="15.75" thickBot="1" x14ac:dyDescent="0.3">
      <c r="A41" s="5304"/>
      <c r="B41" s="5301"/>
      <c r="C41" s="5304"/>
      <c r="E41" s="5304"/>
      <c r="G41" s="5317"/>
      <c r="H41" s="5318"/>
      <c r="I41" s="5305"/>
    </row>
    <row r="42" spans="1:9" ht="15.75" thickBot="1" x14ac:dyDescent="0.3">
      <c r="A42" s="5307">
        <v>1</v>
      </c>
      <c r="B42" s="5348" t="s">
        <v>88</v>
      </c>
      <c r="C42" s="5341">
        <v>25.1</v>
      </c>
      <c r="D42" s="5307">
        <v>-39790.47</v>
      </c>
      <c r="E42" s="5349">
        <v>285811.32</v>
      </c>
      <c r="F42" s="5307">
        <v>294028.71000000002</v>
      </c>
      <c r="G42" s="5350">
        <v>285811.32</v>
      </c>
      <c r="H42" s="5326">
        <v>-31573.08</v>
      </c>
      <c r="I42" s="5308">
        <v>-31573.08</v>
      </c>
    </row>
    <row r="43" spans="1:9" ht="15.75" thickBot="1" x14ac:dyDescent="0.3">
      <c r="A43" s="5326">
        <v>2</v>
      </c>
      <c r="B43" s="5305" t="s">
        <v>159</v>
      </c>
      <c r="C43" s="5351">
        <v>154.13460000000001</v>
      </c>
      <c r="D43" s="5326">
        <v>-122191.49</v>
      </c>
      <c r="E43" s="5325">
        <v>417696.71</v>
      </c>
      <c r="F43" s="5326">
        <v>427723.34</v>
      </c>
      <c r="G43" s="5325">
        <v>417696.71</v>
      </c>
      <c r="H43" s="5330">
        <v>-112164.86</v>
      </c>
      <c r="I43" s="5327">
        <v>-112164.86</v>
      </c>
    </row>
    <row r="44" spans="1:9" ht="15.75" thickBot="1" x14ac:dyDescent="0.3">
      <c r="A44" s="5307">
        <v>3</v>
      </c>
      <c r="B44" s="5348" t="s">
        <v>91</v>
      </c>
      <c r="C44" s="5341">
        <v>49.228999999999999</v>
      </c>
      <c r="D44" s="5307">
        <v>-400073.32</v>
      </c>
      <c r="E44" s="5306">
        <v>1493765.79</v>
      </c>
      <c r="F44" s="5307">
        <v>1461510.55</v>
      </c>
      <c r="G44" s="5306">
        <v>1493765.79</v>
      </c>
      <c r="H44" s="5307">
        <v>-432328.56</v>
      </c>
      <c r="I44" s="5308">
        <v>-432328.56</v>
      </c>
    </row>
    <row r="45" spans="1:9" x14ac:dyDescent="0.25">
      <c r="A45" s="5430" t="s">
        <v>239</v>
      </c>
      <c r="B45" s="5430"/>
      <c r="C45" s="5430"/>
      <c r="D45" s="5430"/>
      <c r="E45" s="5430"/>
      <c r="F45" s="5430"/>
      <c r="G45" s="5430"/>
      <c r="H45" s="5430"/>
      <c r="I45" s="5430"/>
    </row>
    <row r="46" spans="1:9" ht="15.75" thickBot="1" x14ac:dyDescent="0.3">
      <c r="A46" s="5441" t="s">
        <v>240</v>
      </c>
      <c r="B46" s="5441"/>
      <c r="C46" s="5441"/>
      <c r="D46" s="5441"/>
      <c r="E46" s="5441"/>
      <c r="F46" s="5441"/>
      <c r="G46" s="5441"/>
    </row>
    <row r="47" spans="1:9" x14ac:dyDescent="0.25">
      <c r="A47" s="5331" t="s">
        <v>12</v>
      </c>
      <c r="B47" s="5302" t="s">
        <v>94</v>
      </c>
      <c r="C47" s="5432" t="s">
        <v>95</v>
      </c>
      <c r="D47" s="5431"/>
      <c r="E47" s="5347"/>
      <c r="F47" s="5432" t="s">
        <v>206</v>
      </c>
      <c r="G47" s="5431"/>
      <c r="H47" s="5303"/>
      <c r="I47" s="5303" t="s">
        <v>97</v>
      </c>
    </row>
    <row r="48" spans="1:9" x14ac:dyDescent="0.25">
      <c r="A48" s="5344" t="s">
        <v>98</v>
      </c>
      <c r="B48" s="5304" t="s">
        <v>99</v>
      </c>
      <c r="F48" s="5426" t="s">
        <v>207</v>
      </c>
      <c r="G48" s="5433"/>
      <c r="H48" s="5434"/>
      <c r="I48" s="5305" t="s">
        <v>101</v>
      </c>
    </row>
    <row r="49" spans="1:9" x14ac:dyDescent="0.25">
      <c r="A49" s="5344"/>
      <c r="B49" s="5304"/>
      <c r="F49" s="5426" t="s">
        <v>241</v>
      </c>
      <c r="G49" s="5433"/>
      <c r="H49" s="5434"/>
      <c r="I49" s="5305"/>
    </row>
    <row r="50" spans="1:9" ht="15.75" thickBot="1" x14ac:dyDescent="0.3">
      <c r="A50" s="5344"/>
      <c r="B50" s="5317"/>
      <c r="F50" s="5435" t="s">
        <v>242</v>
      </c>
      <c r="G50" s="5436"/>
      <c r="H50" s="5305"/>
      <c r="I50" s="5305"/>
    </row>
    <row r="51" spans="1:9" x14ac:dyDescent="0.25">
      <c r="A51" s="5337" t="s">
        <v>103</v>
      </c>
      <c r="B51" s="5311"/>
      <c r="C51" s="5429" t="s">
        <v>104</v>
      </c>
      <c r="D51" s="5430"/>
      <c r="E51" s="5437"/>
      <c r="F51" s="5331"/>
      <c r="G51" s="5347"/>
      <c r="H51" s="5347"/>
      <c r="I51" s="5302"/>
    </row>
    <row r="52" spans="1:9" x14ac:dyDescent="0.25">
      <c r="A52" s="5304"/>
      <c r="B52" s="5305"/>
      <c r="C52" s="5301" t="s">
        <v>55</v>
      </c>
      <c r="F52" s="5344" t="s">
        <v>69</v>
      </c>
      <c r="H52" s="5301" t="s">
        <v>69</v>
      </c>
      <c r="I52" s="5304" t="s">
        <v>69</v>
      </c>
    </row>
    <row r="53" spans="1:9" x14ac:dyDescent="0.25">
      <c r="A53" s="5324">
        <v>42736</v>
      </c>
      <c r="B53" s="5417">
        <v>42531</v>
      </c>
      <c r="C53" s="5426" t="s">
        <v>343</v>
      </c>
      <c r="D53" s="5427"/>
      <c r="E53" s="5428"/>
      <c r="F53" s="5418"/>
      <c r="G53" s="5325">
        <v>5.72</v>
      </c>
      <c r="I53" s="5326">
        <v>24200</v>
      </c>
    </row>
    <row r="54" spans="1:9" x14ac:dyDescent="0.25">
      <c r="A54" s="5324">
        <v>42767</v>
      </c>
      <c r="B54" s="5355">
        <v>42642</v>
      </c>
      <c r="C54" s="5426" t="s">
        <v>1202</v>
      </c>
      <c r="D54" s="5427"/>
      <c r="E54" s="5428"/>
      <c r="F54" s="5344"/>
      <c r="G54" s="5325">
        <v>2.2599999999999998</v>
      </c>
      <c r="I54" s="5326">
        <v>9575.06</v>
      </c>
    </row>
    <row r="55" spans="1:9" x14ac:dyDescent="0.25">
      <c r="A55" s="5324">
        <v>42795</v>
      </c>
      <c r="B55" s="5419">
        <v>42705</v>
      </c>
      <c r="C55" s="5426" t="s">
        <v>1203</v>
      </c>
      <c r="D55" s="5427"/>
      <c r="E55" s="5428"/>
      <c r="F55" s="5418"/>
      <c r="G55" s="5325">
        <v>3.34</v>
      </c>
      <c r="I55" s="5326">
        <v>14110.96</v>
      </c>
    </row>
    <row r="56" spans="1:9" ht="15.75" thickBot="1" x14ac:dyDescent="0.3">
      <c r="A56" s="5317"/>
      <c r="B56" s="5420"/>
      <c r="C56" s="5299" t="s">
        <v>111</v>
      </c>
      <c r="F56" s="5312"/>
      <c r="G56" s="5315">
        <v>11.3</v>
      </c>
      <c r="H56" s="5415"/>
      <c r="I56" s="5316">
        <v>47886.02</v>
      </c>
    </row>
    <row r="57" spans="1:9" ht="15.75" thickBot="1" x14ac:dyDescent="0.3">
      <c r="A57" s="5304"/>
      <c r="B57" s="5305"/>
      <c r="C57" s="5347"/>
      <c r="D57" s="5347"/>
      <c r="E57" s="5303"/>
      <c r="F57" s="5301"/>
      <c r="G57" s="5301"/>
      <c r="H57" s="5305"/>
    </row>
    <row r="58" spans="1:9" x14ac:dyDescent="0.25">
      <c r="A58" s="5302" t="s">
        <v>46</v>
      </c>
      <c r="B58" s="5357" t="s">
        <v>112</v>
      </c>
      <c r="C58" s="5429" t="s">
        <v>113</v>
      </c>
      <c r="D58" s="5430"/>
      <c r="E58" s="5303"/>
      <c r="F58" s="5347" t="s">
        <v>114</v>
      </c>
      <c r="G58" s="5347"/>
      <c r="H58" s="5303"/>
      <c r="I58" s="5303"/>
    </row>
    <row r="59" spans="1:9" x14ac:dyDescent="0.25">
      <c r="A59" s="5324">
        <v>42737</v>
      </c>
      <c r="B59" s="5305"/>
      <c r="F59" s="5344"/>
      <c r="G59" s="5325">
        <v>0</v>
      </c>
      <c r="I59" s="5304"/>
    </row>
    <row r="60" spans="1:9" ht="15.75" thickBot="1" x14ac:dyDescent="0.3">
      <c r="A60" s="5317"/>
      <c r="B60" s="5318" t="s">
        <v>112</v>
      </c>
      <c r="C60" s="5415" t="s">
        <v>111</v>
      </c>
      <c r="D60" s="5415"/>
      <c r="E60" s="5334"/>
      <c r="F60" s="5415" t="s">
        <v>69</v>
      </c>
      <c r="G60" s="5315">
        <v>0</v>
      </c>
      <c r="H60" s="5334"/>
      <c r="I60" s="5314">
        <v>0</v>
      </c>
    </row>
    <row r="61" spans="1:9" x14ac:dyDescent="0.25">
      <c r="A61" s="5431" t="s">
        <v>688</v>
      </c>
      <c r="B61" s="5431"/>
      <c r="D61" s="5301" t="s">
        <v>116</v>
      </c>
      <c r="F61" s="5431" t="s">
        <v>1204</v>
      </c>
      <c r="G61" s="5431"/>
      <c r="H61" s="5431"/>
      <c r="I61" s="5301" t="s">
        <v>1205</v>
      </c>
    </row>
  </sheetData>
  <mergeCells count="29">
    <mergeCell ref="A6:C6"/>
    <mergeCell ref="A1:F1"/>
    <mergeCell ref="A2:E2"/>
    <mergeCell ref="A3:F3"/>
    <mergeCell ref="A4:G4"/>
    <mergeCell ref="A5:F5"/>
    <mergeCell ref="C47:D47"/>
    <mergeCell ref="F47:G47"/>
    <mergeCell ref="A7:B7"/>
    <mergeCell ref="A8:C8"/>
    <mergeCell ref="A9:B9"/>
    <mergeCell ref="A10:F10"/>
    <mergeCell ref="A11:G11"/>
    <mergeCell ref="A12:E12"/>
    <mergeCell ref="A29:F29"/>
    <mergeCell ref="H32:I32"/>
    <mergeCell ref="A37:I37"/>
    <mergeCell ref="A45:I45"/>
    <mergeCell ref="A46:G46"/>
    <mergeCell ref="C55:E55"/>
    <mergeCell ref="C58:D58"/>
    <mergeCell ref="A61:B61"/>
    <mergeCell ref="F61:H61"/>
    <mergeCell ref="F48:H48"/>
    <mergeCell ref="F49:H49"/>
    <mergeCell ref="F50:G50"/>
    <mergeCell ref="C51:E51"/>
    <mergeCell ref="C53:E53"/>
    <mergeCell ref="C54:E5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workbookViewId="0">
      <selection activeCell="A7" sqref="A7"/>
    </sheetView>
  </sheetViews>
  <sheetFormatPr defaultRowHeight="15" x14ac:dyDescent="0.25"/>
  <cols>
    <col min="2" max="2" width="31.85546875" bestFit="1" customWidth="1"/>
    <col min="9" max="9" width="19.5703125" bestFit="1" customWidth="1"/>
  </cols>
  <sheetData>
    <row r="1" spans="1:9" x14ac:dyDescent="0.25">
      <c r="A1" s="448" t="s">
        <v>0</v>
      </c>
      <c r="B1" s="448"/>
      <c r="C1" s="448"/>
      <c r="D1" s="448"/>
      <c r="E1" s="448"/>
      <c r="F1" s="448"/>
      <c r="G1" s="448"/>
      <c r="H1" s="448"/>
      <c r="I1" s="448"/>
    </row>
    <row r="2" spans="1:9" x14ac:dyDescent="0.25">
      <c r="A2" s="448" t="s">
        <v>1</v>
      </c>
      <c r="B2" s="448"/>
      <c r="C2" s="448"/>
      <c r="D2" s="448"/>
      <c r="E2" s="448"/>
      <c r="F2" s="448"/>
      <c r="G2" s="448"/>
      <c r="H2" s="448"/>
      <c r="I2" s="449"/>
    </row>
    <row r="3" spans="1:9" x14ac:dyDescent="0.25">
      <c r="A3" s="448" t="s">
        <v>2</v>
      </c>
      <c r="B3" s="448"/>
      <c r="C3" s="448"/>
      <c r="D3" s="448"/>
      <c r="E3" s="448"/>
      <c r="F3" s="448"/>
      <c r="G3" s="448"/>
      <c r="H3" s="448"/>
      <c r="I3" s="448"/>
    </row>
    <row r="4" spans="1:9" x14ac:dyDescent="0.25">
      <c r="A4" s="448" t="s">
        <v>3</v>
      </c>
      <c r="B4" s="448"/>
      <c r="C4" s="448"/>
      <c r="D4" s="448"/>
      <c r="E4" s="448"/>
      <c r="F4" s="448"/>
      <c r="G4" s="448"/>
      <c r="H4" s="448"/>
      <c r="I4" s="448"/>
    </row>
    <row r="5" spans="1:9" x14ac:dyDescent="0.25">
      <c r="A5" s="448"/>
      <c r="B5" s="448"/>
      <c r="C5" s="448"/>
      <c r="D5" s="448"/>
      <c r="E5" s="448"/>
      <c r="F5" s="448"/>
      <c r="G5" s="448"/>
      <c r="H5" s="448"/>
      <c r="I5" s="450"/>
    </row>
    <row r="6" spans="1:9" x14ac:dyDescent="0.25">
      <c r="A6" s="448" t="s">
        <v>4</v>
      </c>
      <c r="B6" s="450"/>
      <c r="C6" s="450"/>
      <c r="D6" s="450"/>
      <c r="E6" s="450"/>
      <c r="F6" s="450"/>
      <c r="G6" s="450"/>
      <c r="H6" s="450"/>
      <c r="I6" s="450"/>
    </row>
    <row r="7" spans="1:9" x14ac:dyDescent="0.25">
      <c r="A7" s="448" t="s">
        <v>273</v>
      </c>
      <c r="B7" s="450"/>
      <c r="C7" s="450"/>
      <c r="D7" s="450"/>
      <c r="E7" s="450"/>
      <c r="F7" s="450"/>
      <c r="G7" s="450"/>
      <c r="H7" s="450"/>
      <c r="I7" s="450"/>
    </row>
    <row r="8" spans="1:9" x14ac:dyDescent="0.25">
      <c r="A8" s="450" t="s">
        <v>274</v>
      </c>
      <c r="B8" s="450"/>
      <c r="C8" s="450"/>
      <c r="D8" s="450"/>
      <c r="E8" s="450"/>
      <c r="F8" s="450"/>
      <c r="G8" s="450"/>
      <c r="H8" s="450"/>
      <c r="I8" s="450"/>
    </row>
    <row r="9" spans="1:9" x14ac:dyDescent="0.25">
      <c r="A9" s="450" t="s">
        <v>275</v>
      </c>
      <c r="B9" s="450"/>
      <c r="C9" s="450"/>
      <c r="D9" s="450"/>
      <c r="E9" s="450"/>
      <c r="F9" s="450"/>
      <c r="G9" s="450"/>
      <c r="H9" s="450"/>
      <c r="I9" s="450"/>
    </row>
    <row r="10" spans="1:9" x14ac:dyDescent="0.25">
      <c r="A10" s="450" t="s">
        <v>276</v>
      </c>
      <c r="B10" s="450"/>
      <c r="C10" s="450"/>
      <c r="D10" s="450"/>
      <c r="E10" s="450"/>
      <c r="F10" s="450"/>
      <c r="G10" s="450"/>
      <c r="H10" s="450"/>
      <c r="I10" s="450"/>
    </row>
    <row r="11" spans="1:9" x14ac:dyDescent="0.25">
      <c r="A11" s="448" t="s">
        <v>9</v>
      </c>
      <c r="B11" s="450"/>
      <c r="C11" s="450"/>
      <c r="D11" s="450"/>
      <c r="E11" s="450"/>
      <c r="F11" s="450"/>
      <c r="G11" s="450"/>
      <c r="H11" s="450"/>
      <c r="I11" s="450"/>
    </row>
    <row r="12" spans="1:9" x14ac:dyDescent="0.25">
      <c r="A12" s="448" t="s">
        <v>10</v>
      </c>
      <c r="B12" s="450"/>
      <c r="C12" s="450"/>
      <c r="D12" s="450"/>
      <c r="E12" s="450"/>
      <c r="F12" s="450"/>
      <c r="G12" s="450"/>
      <c r="H12" s="450"/>
      <c r="I12" s="450"/>
    </row>
    <row r="13" spans="1:9" x14ac:dyDescent="0.25">
      <c r="A13" s="451" t="s">
        <v>11</v>
      </c>
      <c r="B13" s="450"/>
      <c r="C13" s="450"/>
      <c r="D13" s="450"/>
      <c r="E13" s="450"/>
      <c r="F13" s="450"/>
      <c r="G13" s="450"/>
      <c r="H13" s="450"/>
      <c r="I13" s="450"/>
    </row>
    <row r="14" spans="1:9" x14ac:dyDescent="0.25">
      <c r="A14" s="452" t="s">
        <v>12</v>
      </c>
      <c r="B14" s="452" t="s">
        <v>13</v>
      </c>
      <c r="C14" s="452" t="s">
        <v>14</v>
      </c>
      <c r="D14" s="452" t="s">
        <v>15</v>
      </c>
      <c r="E14" s="452" t="s">
        <v>16</v>
      </c>
      <c r="F14" s="452" t="s">
        <v>17</v>
      </c>
      <c r="G14" s="452" t="s">
        <v>18</v>
      </c>
      <c r="H14" s="452" t="s">
        <v>15</v>
      </c>
      <c r="I14" s="452" t="s">
        <v>19</v>
      </c>
    </row>
    <row r="15" spans="1:9" x14ac:dyDescent="0.25">
      <c r="A15" s="453" t="s">
        <v>20</v>
      </c>
      <c r="B15" s="453"/>
      <c r="C15" s="453" t="s">
        <v>215</v>
      </c>
      <c r="D15" s="453" t="s">
        <v>22</v>
      </c>
      <c r="E15" s="453" t="s">
        <v>23</v>
      </c>
      <c r="F15" s="453" t="s">
        <v>23</v>
      </c>
      <c r="G15" s="453" t="s">
        <v>24</v>
      </c>
      <c r="H15" s="453" t="s">
        <v>25</v>
      </c>
      <c r="I15" s="453" t="s">
        <v>26</v>
      </c>
    </row>
    <row r="16" spans="1:9" x14ac:dyDescent="0.25">
      <c r="A16" s="453"/>
      <c r="B16" s="453"/>
      <c r="C16" s="453" t="s">
        <v>27</v>
      </c>
      <c r="D16" s="453" t="s">
        <v>28</v>
      </c>
      <c r="E16" s="453"/>
      <c r="F16" s="453"/>
      <c r="G16" s="453" t="s">
        <v>29</v>
      </c>
      <c r="H16" s="453" t="s">
        <v>30</v>
      </c>
      <c r="I16" s="453" t="s">
        <v>31</v>
      </c>
    </row>
    <row r="17" spans="1:9" x14ac:dyDescent="0.25">
      <c r="A17" s="453"/>
      <c r="B17" s="453"/>
      <c r="C17" s="453" t="s">
        <v>32</v>
      </c>
      <c r="D17" s="453" t="s">
        <v>33</v>
      </c>
      <c r="E17" s="453" t="s">
        <v>33</v>
      </c>
      <c r="F17" s="453" t="s">
        <v>33</v>
      </c>
      <c r="G17" s="453" t="s">
        <v>33</v>
      </c>
      <c r="H17" s="453" t="s">
        <v>33</v>
      </c>
      <c r="I17" s="453" t="s">
        <v>34</v>
      </c>
    </row>
    <row r="18" spans="1:9" x14ac:dyDescent="0.25">
      <c r="A18" s="454">
        <v>1</v>
      </c>
      <c r="B18" s="455">
        <v>2</v>
      </c>
      <c r="C18" s="456">
        <v>3</v>
      </c>
      <c r="D18" s="455">
        <v>4</v>
      </c>
      <c r="E18" s="456">
        <v>5</v>
      </c>
      <c r="F18" s="455">
        <v>6</v>
      </c>
      <c r="G18" s="456">
        <v>7</v>
      </c>
      <c r="H18" s="455">
        <v>8</v>
      </c>
      <c r="I18" s="452">
        <v>9</v>
      </c>
    </row>
    <row r="19" spans="1:9" x14ac:dyDescent="0.25">
      <c r="A19" s="457">
        <v>1</v>
      </c>
      <c r="B19" s="458" t="s">
        <v>176</v>
      </c>
      <c r="C19" s="459" t="s">
        <v>69</v>
      </c>
      <c r="D19" s="457" t="s">
        <v>69</v>
      </c>
      <c r="E19" s="460" t="s">
        <v>69</v>
      </c>
      <c r="F19" s="458" t="s">
        <v>69</v>
      </c>
      <c r="G19" s="457"/>
      <c r="H19" s="457" t="s">
        <v>69</v>
      </c>
      <c r="I19" s="460" t="s">
        <v>69</v>
      </c>
    </row>
    <row r="20" spans="1:9" x14ac:dyDescent="0.25">
      <c r="A20" s="461"/>
      <c r="B20" s="462" t="s">
        <v>177</v>
      </c>
      <c r="C20" s="463">
        <v>7.56</v>
      </c>
      <c r="D20" s="464">
        <v>-6830.02</v>
      </c>
      <c r="E20" s="464">
        <v>26326.799999999999</v>
      </c>
      <c r="F20" s="464">
        <v>30974.86</v>
      </c>
      <c r="G20" s="465">
        <v>26326.799999999999</v>
      </c>
      <c r="H20" s="465">
        <v>-2181.9599999999991</v>
      </c>
      <c r="I20" s="464">
        <v>-2181.9599999999991</v>
      </c>
    </row>
    <row r="21" spans="1:9" x14ac:dyDescent="0.25">
      <c r="A21" s="453" t="s">
        <v>36</v>
      </c>
      <c r="B21" s="453" t="s">
        <v>233</v>
      </c>
      <c r="C21" s="466"/>
      <c r="D21" s="467"/>
      <c r="E21" s="467"/>
      <c r="F21" s="467"/>
      <c r="G21" s="466"/>
      <c r="H21" s="468"/>
      <c r="I21" s="467"/>
    </row>
    <row r="22" spans="1:9" x14ac:dyDescent="0.25">
      <c r="A22" s="469"/>
      <c r="B22" s="469" t="s">
        <v>234</v>
      </c>
      <c r="C22" s="470">
        <v>2.62</v>
      </c>
      <c r="D22" s="467"/>
      <c r="E22" s="471">
        <v>8951.112000000001</v>
      </c>
      <c r="F22" s="471">
        <v>10531.4524</v>
      </c>
      <c r="G22" s="466">
        <v>8951.112000000001</v>
      </c>
      <c r="H22" s="468"/>
      <c r="I22" s="467"/>
    </row>
    <row r="23" spans="1:9" x14ac:dyDescent="0.25">
      <c r="A23" s="472" t="s">
        <v>38</v>
      </c>
      <c r="B23" s="452" t="s">
        <v>39</v>
      </c>
      <c r="C23" s="473">
        <v>1.33</v>
      </c>
      <c r="D23" s="474"/>
      <c r="E23" s="474">
        <v>4738.8239999999996</v>
      </c>
      <c r="F23" s="474">
        <v>5575.4748</v>
      </c>
      <c r="G23" s="475">
        <v>4738.8239999999996</v>
      </c>
      <c r="H23" s="475"/>
      <c r="I23" s="474"/>
    </row>
    <row r="24" spans="1:9" x14ac:dyDescent="0.25">
      <c r="A24" s="472" t="s">
        <v>40</v>
      </c>
      <c r="B24" s="452" t="s">
        <v>41</v>
      </c>
      <c r="C24" s="473">
        <v>1.22</v>
      </c>
      <c r="D24" s="476"/>
      <c r="E24" s="476">
        <v>4212.2879999999996</v>
      </c>
      <c r="F24" s="476">
        <v>4955.9776000000002</v>
      </c>
      <c r="G24" s="477">
        <v>4212.2879999999996</v>
      </c>
      <c r="H24" s="478"/>
      <c r="I24" s="476"/>
    </row>
    <row r="25" spans="1:9" x14ac:dyDescent="0.25">
      <c r="A25" s="472" t="s">
        <v>42</v>
      </c>
      <c r="B25" s="452" t="s">
        <v>43</v>
      </c>
      <c r="C25" s="473">
        <v>2.39</v>
      </c>
      <c r="D25" s="474"/>
      <c r="E25" s="474">
        <v>8424.5759999999991</v>
      </c>
      <c r="F25" s="474">
        <v>9911.9552000000003</v>
      </c>
      <c r="G25" s="475">
        <v>8424.5759999999991</v>
      </c>
      <c r="H25" s="475"/>
      <c r="I25" s="474"/>
    </row>
    <row r="26" spans="1:9" x14ac:dyDescent="0.25">
      <c r="A26" s="479" t="s">
        <v>46</v>
      </c>
      <c r="B26" s="479" t="s">
        <v>47</v>
      </c>
      <c r="C26" s="479">
        <v>2.98</v>
      </c>
      <c r="D26" s="480">
        <v>-3176.85</v>
      </c>
      <c r="E26" s="479">
        <v>10377.6</v>
      </c>
      <c r="F26" s="479">
        <v>12244.11</v>
      </c>
      <c r="G26" s="481">
        <v>10377.6</v>
      </c>
      <c r="H26" s="482">
        <v>-1310.3400000000001</v>
      </c>
      <c r="I26" s="480">
        <v>-1310.3400000000001</v>
      </c>
    </row>
    <row r="27" spans="1:9" x14ac:dyDescent="0.25">
      <c r="A27" s="458" t="s">
        <v>48</v>
      </c>
      <c r="B27" s="458" t="s">
        <v>217</v>
      </c>
      <c r="C27" s="458"/>
      <c r="D27" s="457"/>
      <c r="E27" s="458"/>
      <c r="F27" s="458"/>
      <c r="G27" s="458"/>
      <c r="H27" s="457"/>
      <c r="I27" s="460"/>
    </row>
    <row r="28" spans="1:9" x14ac:dyDescent="0.25">
      <c r="A28" s="483"/>
      <c r="B28" s="483" t="s">
        <v>277</v>
      </c>
      <c r="C28" s="483">
        <v>1.65</v>
      </c>
      <c r="D28" s="484">
        <v>44791.11</v>
      </c>
      <c r="E28" s="483">
        <v>5746.08</v>
      </c>
      <c r="F28" s="483">
        <v>7997.25</v>
      </c>
      <c r="G28" s="483">
        <v>14932.93</v>
      </c>
      <c r="H28" s="484">
        <v>37855.43</v>
      </c>
      <c r="I28" s="485"/>
    </row>
    <row r="29" spans="1:9" x14ac:dyDescent="0.25">
      <c r="A29" s="479"/>
      <c r="B29" s="455" t="s">
        <v>50</v>
      </c>
      <c r="C29" s="481"/>
      <c r="D29" s="482"/>
      <c r="E29" s="479"/>
      <c r="F29" s="479">
        <v>6776.58</v>
      </c>
      <c r="G29" s="479">
        <v>14932.93</v>
      </c>
      <c r="H29" s="482"/>
      <c r="I29" s="480"/>
    </row>
    <row r="30" spans="1:9" x14ac:dyDescent="0.25">
      <c r="A30" s="483"/>
      <c r="B30" s="455" t="s">
        <v>51</v>
      </c>
      <c r="C30" s="481"/>
      <c r="D30" s="482"/>
      <c r="E30" s="479"/>
      <c r="F30" s="479">
        <v>1220.67</v>
      </c>
      <c r="G30" s="479"/>
      <c r="H30" s="482"/>
      <c r="I30" s="480"/>
    </row>
    <row r="31" spans="1:9" x14ac:dyDescent="0.25">
      <c r="A31" s="458" t="s">
        <v>52</v>
      </c>
      <c r="B31" s="483" t="s">
        <v>140</v>
      </c>
      <c r="C31" s="451"/>
      <c r="D31" s="484" t="s">
        <v>69</v>
      </c>
      <c r="E31" s="483"/>
      <c r="F31" s="483"/>
      <c r="G31" s="483"/>
      <c r="H31" s="484" t="s">
        <v>69</v>
      </c>
      <c r="I31" s="485"/>
    </row>
    <row r="32" spans="1:9" x14ac:dyDescent="0.25">
      <c r="A32" s="479"/>
      <c r="B32" s="479" t="s">
        <v>200</v>
      </c>
      <c r="C32" s="481">
        <v>0</v>
      </c>
      <c r="D32" s="482">
        <v>14771.95</v>
      </c>
      <c r="E32" s="479">
        <v>0</v>
      </c>
      <c r="F32" s="479">
        <v>0</v>
      </c>
      <c r="G32" s="479">
        <v>0</v>
      </c>
      <c r="H32" s="482">
        <v>14771.95</v>
      </c>
      <c r="I32" s="480"/>
    </row>
    <row r="33" spans="1:9" x14ac:dyDescent="0.25">
      <c r="A33" s="455"/>
      <c r="B33" s="455" t="s">
        <v>50</v>
      </c>
      <c r="C33" s="456"/>
      <c r="D33" s="454"/>
      <c r="E33" s="455">
        <v>0</v>
      </c>
      <c r="F33" s="455">
        <v>0</v>
      </c>
      <c r="G33" s="455">
        <v>0</v>
      </c>
      <c r="H33" s="454"/>
      <c r="I33" s="476"/>
    </row>
    <row r="34" spans="1:9" x14ac:dyDescent="0.25">
      <c r="A34" s="448" t="s">
        <v>56</v>
      </c>
      <c r="B34" s="450"/>
      <c r="C34" s="450"/>
      <c r="D34" s="447"/>
      <c r="E34" s="450"/>
      <c r="F34" s="450"/>
      <c r="G34" s="450"/>
      <c r="H34" s="450"/>
      <c r="I34" s="450"/>
    </row>
    <row r="35" spans="1:9" x14ac:dyDescent="0.25">
      <c r="A35" s="451" t="s">
        <v>67</v>
      </c>
      <c r="B35" s="447"/>
      <c r="C35" s="447"/>
      <c r="D35" s="447"/>
      <c r="E35" s="447"/>
      <c r="F35" s="447"/>
      <c r="G35" s="447"/>
      <c r="H35" s="447"/>
      <c r="I35" s="447"/>
    </row>
    <row r="36" spans="1:9" x14ac:dyDescent="0.25">
      <c r="A36" s="448" t="s">
        <v>68</v>
      </c>
      <c r="B36" s="451"/>
      <c r="C36" s="451"/>
      <c r="D36" s="488"/>
      <c r="E36" s="451"/>
      <c r="F36" s="451"/>
      <c r="G36" s="451"/>
      <c r="H36" s="451"/>
      <c r="I36" s="451"/>
    </row>
    <row r="37" spans="1:9" x14ac:dyDescent="0.25">
      <c r="A37" s="452" t="s">
        <v>69</v>
      </c>
      <c r="B37" s="459" t="s">
        <v>70</v>
      </c>
      <c r="C37" s="452" t="s">
        <v>71</v>
      </c>
      <c r="D37" s="489" t="s">
        <v>72</v>
      </c>
      <c r="E37" s="452" t="s">
        <v>73</v>
      </c>
      <c r="F37" s="489" t="s">
        <v>74</v>
      </c>
      <c r="G37" s="490" t="s">
        <v>75</v>
      </c>
      <c r="H37" s="474" t="s">
        <v>15</v>
      </c>
      <c r="I37" s="491" t="s">
        <v>19</v>
      </c>
    </row>
    <row r="38" spans="1:9" x14ac:dyDescent="0.25">
      <c r="A38" s="453"/>
      <c r="B38" s="451" t="s">
        <v>77</v>
      </c>
      <c r="C38" s="453" t="s">
        <v>78</v>
      </c>
      <c r="D38" s="486" t="s">
        <v>79</v>
      </c>
      <c r="E38" s="453" t="s">
        <v>80</v>
      </c>
      <c r="F38" s="486" t="s">
        <v>81</v>
      </c>
      <c r="G38" s="487" t="s">
        <v>82</v>
      </c>
      <c r="H38" s="467" t="s">
        <v>25</v>
      </c>
      <c r="I38" s="492" t="s">
        <v>84</v>
      </c>
    </row>
    <row r="39" spans="1:9" x14ac:dyDescent="0.25">
      <c r="A39" s="453"/>
      <c r="B39" s="486"/>
      <c r="C39" s="453"/>
      <c r="D39" s="486"/>
      <c r="E39" s="453"/>
      <c r="F39" s="486" t="s">
        <v>85</v>
      </c>
      <c r="G39" s="487" t="s">
        <v>86</v>
      </c>
      <c r="H39" s="467" t="s">
        <v>30</v>
      </c>
      <c r="I39" s="492" t="s">
        <v>30</v>
      </c>
    </row>
    <row r="40" spans="1:9" x14ac:dyDescent="0.25">
      <c r="A40" s="469"/>
      <c r="B40" s="493"/>
      <c r="C40" s="469"/>
      <c r="D40" s="493"/>
      <c r="E40" s="469"/>
      <c r="F40" s="493"/>
      <c r="G40" s="494"/>
      <c r="H40" s="471"/>
      <c r="I40" s="495" t="s">
        <v>221</v>
      </c>
    </row>
    <row r="41" spans="1:9" x14ac:dyDescent="0.25">
      <c r="A41" s="452">
        <v>1</v>
      </c>
      <c r="B41" s="452" t="s">
        <v>201</v>
      </c>
      <c r="C41" s="459">
        <v>0</v>
      </c>
      <c r="D41" s="452">
        <v>-183.43</v>
      </c>
      <c r="E41" s="489">
        <v>0</v>
      </c>
      <c r="F41" s="452">
        <v>0</v>
      </c>
      <c r="G41" s="489">
        <v>0</v>
      </c>
      <c r="H41" s="452">
        <v>-183.43</v>
      </c>
      <c r="I41" s="491">
        <v>-183.43</v>
      </c>
    </row>
    <row r="42" spans="1:9" x14ac:dyDescent="0.25">
      <c r="A42" s="453"/>
      <c r="B42" s="453" t="s">
        <v>202</v>
      </c>
      <c r="C42" s="451"/>
      <c r="D42" s="453"/>
      <c r="E42" s="486"/>
      <c r="F42" s="453"/>
      <c r="G42" s="486"/>
      <c r="H42" s="453"/>
      <c r="I42" s="492"/>
    </row>
    <row r="43" spans="1:9" x14ac:dyDescent="0.25">
      <c r="A43" s="469"/>
      <c r="B43" s="469" t="s">
        <v>203</v>
      </c>
      <c r="C43" s="496"/>
      <c r="D43" s="469"/>
      <c r="E43" s="493"/>
      <c r="F43" s="469"/>
      <c r="G43" s="493"/>
      <c r="H43" s="469"/>
      <c r="I43" s="495"/>
    </row>
    <row r="44" spans="1:9" x14ac:dyDescent="0.25">
      <c r="A44" s="455">
        <v>2</v>
      </c>
      <c r="B44" s="455" t="s">
        <v>88</v>
      </c>
      <c r="C44" s="481">
        <v>25.1</v>
      </c>
      <c r="D44" s="455">
        <v>-1739.37</v>
      </c>
      <c r="E44" s="497">
        <v>15687.2</v>
      </c>
      <c r="F44" s="455">
        <v>15784.9</v>
      </c>
      <c r="G44" s="497">
        <v>15687.2</v>
      </c>
      <c r="H44" s="455">
        <v>-1641.6700000000019</v>
      </c>
      <c r="I44" s="455">
        <v>-1641.6700000000019</v>
      </c>
    </row>
    <row r="45" spans="1:9" x14ac:dyDescent="0.25">
      <c r="A45" s="450"/>
      <c r="B45" s="450"/>
      <c r="C45" s="450"/>
      <c r="D45" s="450"/>
      <c r="E45" s="450"/>
      <c r="F45" s="450"/>
      <c r="G45" s="450"/>
      <c r="H45" s="450"/>
      <c r="I45" s="450"/>
    </row>
    <row r="46" spans="1:9" x14ac:dyDescent="0.25">
      <c r="A46" s="450"/>
      <c r="B46" s="450" t="s">
        <v>69</v>
      </c>
      <c r="C46" s="450"/>
      <c r="D46" s="450"/>
      <c r="E46" s="450"/>
      <c r="F46" s="450" t="s">
        <v>69</v>
      </c>
      <c r="G46" s="450"/>
      <c r="H46" s="450"/>
      <c r="I46" s="450"/>
    </row>
    <row r="47" spans="1:9" x14ac:dyDescent="0.25">
      <c r="A47" s="448" t="s">
        <v>204</v>
      </c>
      <c r="B47" s="450"/>
      <c r="C47" s="450"/>
      <c r="D47" s="450"/>
      <c r="E47" s="450"/>
      <c r="F47" s="450"/>
      <c r="G47" s="450"/>
      <c r="H47" s="450"/>
      <c r="I47" s="450"/>
    </row>
    <row r="48" spans="1:9" x14ac:dyDescent="0.25">
      <c r="A48" s="451" t="s">
        <v>205</v>
      </c>
      <c r="B48" s="450"/>
      <c r="C48" s="450"/>
      <c r="D48" s="450"/>
      <c r="E48" s="450"/>
      <c r="F48" s="450"/>
      <c r="G48" s="450"/>
      <c r="H48" s="450"/>
      <c r="I48" s="450"/>
    </row>
    <row r="49" spans="1:9" x14ac:dyDescent="0.25">
      <c r="A49" s="490" t="s">
        <v>12</v>
      </c>
      <c r="B49" s="452" t="s">
        <v>94</v>
      </c>
      <c r="C49" s="489" t="s">
        <v>95</v>
      </c>
      <c r="D49" s="489"/>
      <c r="E49" s="489"/>
      <c r="F49" s="490" t="s">
        <v>206</v>
      </c>
      <c r="G49" s="489"/>
      <c r="H49" s="491"/>
      <c r="I49" s="452" t="s">
        <v>97</v>
      </c>
    </row>
    <row r="50" spans="1:9" x14ac:dyDescent="0.25">
      <c r="A50" s="487" t="s">
        <v>98</v>
      </c>
      <c r="B50" s="453" t="s">
        <v>99</v>
      </c>
      <c r="C50" s="486"/>
      <c r="D50" s="486"/>
      <c r="E50" s="486"/>
      <c r="F50" s="487" t="s">
        <v>207</v>
      </c>
      <c r="G50" s="486"/>
      <c r="H50" s="492"/>
      <c r="I50" s="453" t="s">
        <v>101</v>
      </c>
    </row>
    <row r="51" spans="1:9" x14ac:dyDescent="0.25">
      <c r="A51" s="487"/>
      <c r="B51" s="453"/>
      <c r="C51" s="486"/>
      <c r="D51" s="486"/>
      <c r="E51" s="486"/>
      <c r="F51" s="487" t="s">
        <v>208</v>
      </c>
      <c r="G51" s="486"/>
      <c r="H51" s="492"/>
      <c r="I51" s="453"/>
    </row>
    <row r="52" spans="1:9" x14ac:dyDescent="0.25">
      <c r="A52" s="487"/>
      <c r="B52" s="469"/>
      <c r="C52" s="486"/>
      <c r="D52" s="486"/>
      <c r="E52" s="486"/>
      <c r="F52" s="487" t="s">
        <v>209</v>
      </c>
      <c r="G52" s="486"/>
      <c r="H52" s="492"/>
      <c r="I52" s="453"/>
    </row>
    <row r="53" spans="1:9" x14ac:dyDescent="0.25">
      <c r="A53" s="498" t="s">
        <v>103</v>
      </c>
      <c r="B53" s="483"/>
      <c r="C53" s="459" t="s">
        <v>104</v>
      </c>
      <c r="D53" s="459"/>
      <c r="E53" s="459"/>
      <c r="F53" s="490"/>
      <c r="G53" s="489"/>
      <c r="H53" s="491"/>
      <c r="I53" s="452"/>
    </row>
    <row r="54" spans="1:9" x14ac:dyDescent="0.25">
      <c r="A54" s="499"/>
      <c r="B54" s="453"/>
      <c r="C54" s="486"/>
      <c r="D54" s="486"/>
      <c r="E54" s="486"/>
      <c r="F54" s="487" t="s">
        <v>69</v>
      </c>
      <c r="G54" s="466"/>
      <c r="H54" s="492" t="s">
        <v>69</v>
      </c>
      <c r="I54" s="453" t="s">
        <v>69</v>
      </c>
    </row>
    <row r="55" spans="1:9" x14ac:dyDescent="0.25">
      <c r="A55" s="499" t="s">
        <v>105</v>
      </c>
      <c r="B55" s="500">
        <v>42394</v>
      </c>
      <c r="C55" s="486" t="s">
        <v>278</v>
      </c>
      <c r="D55" s="486"/>
      <c r="E55" s="486"/>
      <c r="F55" s="487"/>
      <c r="G55" s="466">
        <v>22.251756174937686</v>
      </c>
      <c r="H55" s="492"/>
      <c r="I55" s="453">
        <v>9819.7000000000007</v>
      </c>
    </row>
    <row r="56" spans="1:9" x14ac:dyDescent="0.25">
      <c r="A56" s="499" t="s">
        <v>38</v>
      </c>
      <c r="B56" s="500">
        <v>42464</v>
      </c>
      <c r="C56" s="486" t="s">
        <v>279</v>
      </c>
      <c r="D56" s="486"/>
      <c r="E56" s="486"/>
      <c r="F56" s="487"/>
      <c r="G56" s="466">
        <v>11.586743711760706</v>
      </c>
      <c r="H56" s="492"/>
      <c r="I56" s="453">
        <v>5113.2299999999996</v>
      </c>
    </row>
    <row r="57" spans="1:9" x14ac:dyDescent="0.25">
      <c r="A57" s="499"/>
      <c r="B57" s="453"/>
      <c r="C57" s="451"/>
      <c r="D57" s="451"/>
      <c r="E57" s="451"/>
      <c r="F57" s="484"/>
      <c r="G57" s="501">
        <v>33.838499886698393</v>
      </c>
      <c r="H57" s="502"/>
      <c r="I57" s="483">
        <v>14932.93</v>
      </c>
    </row>
    <row r="58" spans="1:9" x14ac:dyDescent="0.25">
      <c r="A58" s="452"/>
      <c r="B58" s="452"/>
      <c r="C58" s="490"/>
      <c r="D58" s="489"/>
      <c r="E58" s="491"/>
      <c r="F58" s="490"/>
      <c r="G58" s="489"/>
      <c r="H58" s="491"/>
      <c r="I58" s="452"/>
    </row>
    <row r="59" spans="1:9" x14ac:dyDescent="0.25">
      <c r="A59" s="452" t="s">
        <v>46</v>
      </c>
      <c r="B59" s="458" t="s">
        <v>112</v>
      </c>
      <c r="C59" s="457" t="s">
        <v>113</v>
      </c>
      <c r="D59" s="489"/>
      <c r="E59" s="491"/>
      <c r="F59" s="490" t="s">
        <v>114</v>
      </c>
      <c r="G59" s="489"/>
      <c r="H59" s="491"/>
      <c r="I59" s="452">
        <v>0</v>
      </c>
    </row>
    <row r="60" spans="1:9" x14ac:dyDescent="0.25">
      <c r="A60" s="503"/>
      <c r="B60" s="469" t="s">
        <v>112</v>
      </c>
      <c r="C60" s="461" t="s">
        <v>111</v>
      </c>
      <c r="D60" s="496"/>
      <c r="E60" s="504"/>
      <c r="F60" s="461" t="s">
        <v>69</v>
      </c>
      <c r="G60" s="496">
        <v>0</v>
      </c>
      <c r="H60" s="504"/>
      <c r="I60" s="462">
        <v>0</v>
      </c>
    </row>
    <row r="61" spans="1:9" x14ac:dyDescent="0.25">
      <c r="A61" s="505"/>
      <c r="B61" s="486"/>
      <c r="C61" s="486"/>
      <c r="D61" s="486"/>
      <c r="E61" s="486"/>
      <c r="F61" s="486"/>
      <c r="G61" s="486"/>
      <c r="H61" s="486"/>
      <c r="I61" s="486"/>
    </row>
    <row r="62" spans="1:9" x14ac:dyDescent="0.25">
      <c r="A62" s="450" t="s">
        <v>280</v>
      </c>
      <c r="B62" s="450"/>
      <c r="C62" s="450" t="s">
        <v>69</v>
      </c>
      <c r="D62" s="450" t="s">
        <v>116</v>
      </c>
      <c r="E62" s="450"/>
      <c r="F62" s="450" t="s">
        <v>117</v>
      </c>
      <c r="G62" s="450"/>
      <c r="H62" s="450" t="s">
        <v>118</v>
      </c>
      <c r="I62" s="450" t="s">
        <v>281</v>
      </c>
    </row>
  </sheetData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workbookViewId="0">
      <selection activeCell="N17" sqref="N17"/>
    </sheetView>
  </sheetViews>
  <sheetFormatPr defaultRowHeight="15" x14ac:dyDescent="0.25"/>
  <cols>
    <col min="2" max="2" width="35.5703125" bestFit="1" customWidth="1"/>
    <col min="9" max="9" width="18.28515625" bestFit="1" customWidth="1"/>
  </cols>
  <sheetData>
    <row r="1" spans="1:10" x14ac:dyDescent="0.25">
      <c r="A1" s="5440" t="s">
        <v>0</v>
      </c>
      <c r="B1" s="5440"/>
      <c r="C1" s="5440"/>
      <c r="D1" s="5440"/>
      <c r="E1" s="5440"/>
      <c r="F1" s="5440"/>
      <c r="J1" s="5300"/>
    </row>
    <row r="2" spans="1:10" x14ac:dyDescent="0.25">
      <c r="A2" s="5440" t="s">
        <v>1</v>
      </c>
      <c r="B2" s="5440"/>
      <c r="C2" s="5440"/>
      <c r="D2" s="5440"/>
      <c r="E2" s="5440"/>
      <c r="J2" s="5300"/>
    </row>
    <row r="3" spans="1:10" x14ac:dyDescent="0.25">
      <c r="A3" s="5440" t="s">
        <v>2</v>
      </c>
      <c r="B3" s="5440"/>
      <c r="C3" s="5440"/>
      <c r="D3" s="5440"/>
      <c r="E3" s="5440"/>
      <c r="F3" s="5440"/>
      <c r="G3" s="5440"/>
      <c r="J3" s="5300"/>
    </row>
    <row r="4" spans="1:10" x14ac:dyDescent="0.25">
      <c r="A4" s="5440" t="s">
        <v>3</v>
      </c>
      <c r="B4" s="5440"/>
      <c r="C4" s="5440"/>
      <c r="D4" s="5440"/>
      <c r="E4" s="5440"/>
      <c r="F4" s="5440"/>
      <c r="G4" s="5440"/>
      <c r="J4" s="5300"/>
    </row>
    <row r="5" spans="1:10" x14ac:dyDescent="0.25">
      <c r="A5" s="5440" t="s">
        <v>4</v>
      </c>
      <c r="B5" s="5440"/>
      <c r="C5" s="5440"/>
      <c r="D5" s="5440"/>
      <c r="E5" s="5440"/>
      <c r="F5" s="5440"/>
      <c r="J5" s="5300"/>
    </row>
    <row r="6" spans="1:10" x14ac:dyDescent="0.25">
      <c r="A6" s="5440" t="s">
        <v>1206</v>
      </c>
      <c r="B6" s="5440"/>
      <c r="C6" s="5440"/>
      <c r="J6" s="5300"/>
    </row>
    <row r="7" spans="1:10" x14ac:dyDescent="0.25">
      <c r="A7" s="5427" t="s">
        <v>1207</v>
      </c>
      <c r="B7" s="5427"/>
      <c r="C7" s="5427"/>
      <c r="J7" s="5300"/>
    </row>
    <row r="8" spans="1:10" x14ac:dyDescent="0.25">
      <c r="A8" s="5427" t="s">
        <v>1208</v>
      </c>
      <c r="B8" s="5427"/>
      <c r="C8" s="5427"/>
      <c r="J8" s="5300"/>
    </row>
    <row r="9" spans="1:10" x14ac:dyDescent="0.25">
      <c r="A9" s="5427" t="s">
        <v>256</v>
      </c>
      <c r="B9" s="5427"/>
      <c r="J9" s="5300"/>
    </row>
    <row r="10" spans="1:10" x14ac:dyDescent="0.25">
      <c r="A10" s="5440" t="s">
        <v>9</v>
      </c>
      <c r="B10" s="5440"/>
      <c r="C10" s="5440"/>
      <c r="D10" s="5440"/>
      <c r="E10" s="5440"/>
      <c r="F10" s="5440"/>
      <c r="J10" s="5300"/>
    </row>
    <row r="11" spans="1:10" x14ac:dyDescent="0.25">
      <c r="A11" s="5440" t="s">
        <v>10</v>
      </c>
      <c r="B11" s="5440"/>
      <c r="C11" s="5440"/>
      <c r="D11" s="5440"/>
      <c r="E11" s="5440"/>
      <c r="F11" s="5440"/>
      <c r="G11" s="5440"/>
      <c r="H11" s="5440"/>
      <c r="J11" s="5300"/>
    </row>
    <row r="12" spans="1:10" ht="15.75" thickBot="1" x14ac:dyDescent="0.3">
      <c r="A12" s="5441" t="s">
        <v>126</v>
      </c>
      <c r="B12" s="5441"/>
      <c r="C12" s="5441"/>
      <c r="D12" s="5441"/>
      <c r="E12" s="5441"/>
      <c r="F12" s="5441"/>
      <c r="J12" s="5300"/>
    </row>
    <row r="13" spans="1:10" x14ac:dyDescent="0.25">
      <c r="A13" s="5302" t="s">
        <v>12</v>
      </c>
      <c r="B13" s="5303" t="s">
        <v>13</v>
      </c>
      <c r="C13" s="5303" t="s">
        <v>14</v>
      </c>
      <c r="D13" s="5303" t="s">
        <v>15</v>
      </c>
      <c r="E13" s="5303" t="s">
        <v>16</v>
      </c>
      <c r="F13" s="5303" t="s">
        <v>17</v>
      </c>
      <c r="G13" s="5303" t="s">
        <v>18</v>
      </c>
      <c r="H13" s="5303" t="s">
        <v>15</v>
      </c>
      <c r="I13" s="5303" t="s">
        <v>19</v>
      </c>
      <c r="J13" s="5300"/>
    </row>
    <row r="14" spans="1:10" x14ac:dyDescent="0.25">
      <c r="A14" s="5304" t="s">
        <v>20</v>
      </c>
      <c r="B14" s="5305"/>
      <c r="C14" s="5305" t="s">
        <v>215</v>
      </c>
      <c r="D14" s="5305" t="s">
        <v>22</v>
      </c>
      <c r="E14" s="5305" t="s">
        <v>23</v>
      </c>
      <c r="F14" s="5305" t="s">
        <v>23</v>
      </c>
      <c r="G14" s="5305" t="s">
        <v>24</v>
      </c>
      <c r="H14" s="5305" t="s">
        <v>25</v>
      </c>
      <c r="I14" s="5305" t="s">
        <v>26</v>
      </c>
      <c r="J14" s="5300"/>
    </row>
    <row r="15" spans="1:10" x14ac:dyDescent="0.25">
      <c r="A15" s="5304"/>
      <c r="B15" s="5305"/>
      <c r="C15" s="5305" t="s">
        <v>27</v>
      </c>
      <c r="D15" s="5305" t="s">
        <v>28</v>
      </c>
      <c r="E15" s="5305"/>
      <c r="F15" s="5305"/>
      <c r="G15" s="5305" t="s">
        <v>29</v>
      </c>
      <c r="H15" s="5305" t="s">
        <v>30</v>
      </c>
      <c r="I15" s="5305" t="s">
        <v>31</v>
      </c>
      <c r="J15" s="5300"/>
    </row>
    <row r="16" spans="1:10" ht="15.75" thickBot="1" x14ac:dyDescent="0.3">
      <c r="A16" s="5304"/>
      <c r="B16" s="5305"/>
      <c r="C16" s="5305" t="s">
        <v>132</v>
      </c>
      <c r="D16" s="5305" t="s">
        <v>33</v>
      </c>
      <c r="E16" s="5305" t="s">
        <v>33</v>
      </c>
      <c r="F16" s="5305" t="s">
        <v>33</v>
      </c>
      <c r="G16" s="5305" t="s">
        <v>33</v>
      </c>
      <c r="H16" s="5305" t="s">
        <v>33</v>
      </c>
      <c r="I16" s="5305" t="s">
        <v>1209</v>
      </c>
      <c r="J16" s="5300"/>
    </row>
    <row r="17" spans="1:10" ht="15.75" thickBot="1" x14ac:dyDescent="0.3">
      <c r="A17" s="5306">
        <v>1</v>
      </c>
      <c r="B17" s="5307">
        <v>2</v>
      </c>
      <c r="C17" s="5306">
        <v>3</v>
      </c>
      <c r="D17" s="5307">
        <v>4</v>
      </c>
      <c r="E17" s="5306">
        <v>5</v>
      </c>
      <c r="F17" s="5307">
        <v>6</v>
      </c>
      <c r="G17" s="5306">
        <v>7</v>
      </c>
      <c r="H17" s="5307">
        <v>8</v>
      </c>
      <c r="I17" s="5308">
        <v>9</v>
      </c>
      <c r="J17" s="5300"/>
    </row>
    <row r="18" spans="1:10" ht="15.75" thickBot="1" x14ac:dyDescent="0.3">
      <c r="A18" s="5335">
        <v>1</v>
      </c>
      <c r="B18" s="5313" t="s">
        <v>327</v>
      </c>
      <c r="C18" s="5314">
        <v>7.97</v>
      </c>
      <c r="D18" s="5314">
        <v>-58107.22</v>
      </c>
      <c r="E18" s="5314">
        <v>580682.07999999996</v>
      </c>
      <c r="F18" s="5315">
        <v>598598.47</v>
      </c>
      <c r="G18" s="5316">
        <v>580682.07999999996</v>
      </c>
      <c r="H18" s="5315">
        <v>-40190.83</v>
      </c>
      <c r="I18" s="5316">
        <v>-40190.83</v>
      </c>
      <c r="J18" s="5300"/>
    </row>
    <row r="19" spans="1:10" ht="15.75" thickBot="1" x14ac:dyDescent="0.3">
      <c r="A19" s="5304" t="s">
        <v>36</v>
      </c>
      <c r="B19" s="5318" t="s">
        <v>37</v>
      </c>
      <c r="C19" s="5319">
        <v>2.62</v>
      </c>
      <c r="D19" s="5317"/>
      <c r="E19" s="5413">
        <v>191625.09</v>
      </c>
      <c r="F19" s="5322">
        <v>197537.5</v>
      </c>
      <c r="G19" s="5322">
        <v>191625.09</v>
      </c>
      <c r="H19" s="5323"/>
      <c r="I19" s="5317"/>
      <c r="J19" s="5300"/>
    </row>
    <row r="20" spans="1:10" ht="15.75" thickBot="1" x14ac:dyDescent="0.3">
      <c r="A20" s="5328">
        <v>42767</v>
      </c>
      <c r="B20" s="5305" t="s">
        <v>39</v>
      </c>
      <c r="C20" s="5325">
        <v>1.33</v>
      </c>
      <c r="D20" s="5304"/>
      <c r="E20" s="5327">
        <v>98715.95</v>
      </c>
      <c r="F20" s="5327">
        <v>101761.74</v>
      </c>
      <c r="G20" s="5327">
        <v>98715.95</v>
      </c>
      <c r="H20" s="5301"/>
      <c r="I20" s="5304"/>
      <c r="J20" s="5300"/>
    </row>
    <row r="21" spans="1:10" ht="15.75" thickBot="1" x14ac:dyDescent="0.3">
      <c r="A21" s="5328">
        <v>42795</v>
      </c>
      <c r="B21" s="5303" t="s">
        <v>41</v>
      </c>
      <c r="C21" s="5329">
        <v>1.63</v>
      </c>
      <c r="D21" s="5302"/>
      <c r="E21" s="5414">
        <v>117878.46</v>
      </c>
      <c r="F21" s="5414">
        <v>121515.49</v>
      </c>
      <c r="G21" s="5414">
        <v>117878.46</v>
      </c>
      <c r="H21" s="5347"/>
      <c r="I21" s="5302"/>
      <c r="J21" s="5300"/>
    </row>
    <row r="22" spans="1:10" ht="15.75" thickBot="1" x14ac:dyDescent="0.3">
      <c r="A22" s="5328">
        <v>42826</v>
      </c>
      <c r="B22" s="5303" t="s">
        <v>43</v>
      </c>
      <c r="C22" s="5329">
        <v>2.39</v>
      </c>
      <c r="D22" s="5346"/>
      <c r="E22" s="5414">
        <v>171998.03</v>
      </c>
      <c r="F22" s="5414">
        <v>177304.87</v>
      </c>
      <c r="G22" s="5306">
        <v>171998.03</v>
      </c>
      <c r="H22" s="5345"/>
      <c r="I22" s="5346"/>
      <c r="J22" s="5300"/>
    </row>
    <row r="23" spans="1:10" ht="15.75" thickBot="1" x14ac:dyDescent="0.3">
      <c r="A23" s="5328">
        <v>42856</v>
      </c>
      <c r="B23" s="5303" t="s">
        <v>45</v>
      </c>
      <c r="C23" s="5329">
        <v>6.0200000000000002E-3</v>
      </c>
      <c r="D23" s="5317"/>
      <c r="E23" s="5414">
        <v>464.55</v>
      </c>
      <c r="F23" s="5414">
        <v>478.88</v>
      </c>
      <c r="G23" s="5319">
        <v>464.55</v>
      </c>
      <c r="H23" s="5332"/>
      <c r="I23" s="5317"/>
      <c r="J23" s="5300"/>
    </row>
    <row r="24" spans="1:10" ht="15.75" thickBot="1" x14ac:dyDescent="0.3">
      <c r="A24" s="5338" t="s">
        <v>46</v>
      </c>
      <c r="B24" s="5339" t="s">
        <v>47</v>
      </c>
      <c r="C24" s="5340">
        <v>2.98</v>
      </c>
      <c r="D24" s="5314">
        <v>-49708.800000000003</v>
      </c>
      <c r="E24" s="5340">
        <v>217008.84</v>
      </c>
      <c r="F24" s="5340">
        <v>227172.49</v>
      </c>
      <c r="G24" s="5315">
        <v>217008.84</v>
      </c>
      <c r="H24" s="5335">
        <v>-39545.15</v>
      </c>
      <c r="I24" s="5316">
        <v>-39545.15</v>
      </c>
      <c r="J24" s="5300"/>
    </row>
    <row r="25" spans="1:10" ht="15.75" thickBot="1" x14ac:dyDescent="0.3">
      <c r="A25" s="5313" t="s">
        <v>48</v>
      </c>
      <c r="B25" s="5334" t="s">
        <v>179</v>
      </c>
      <c r="C25" s="5314">
        <v>0.92</v>
      </c>
      <c r="D25" s="5314">
        <v>-1134.75</v>
      </c>
      <c r="E25" s="5314">
        <v>0</v>
      </c>
      <c r="F25" s="5315">
        <v>1.06</v>
      </c>
      <c r="G25" s="5316">
        <v>0</v>
      </c>
      <c r="H25" s="5315">
        <v>-1133.69</v>
      </c>
      <c r="I25" s="5316">
        <v>-1133.69</v>
      </c>
      <c r="J25" s="5300"/>
    </row>
    <row r="26" spans="1:10" ht="15.75" thickBot="1" x14ac:dyDescent="0.3">
      <c r="A26" s="5310" t="s">
        <v>52</v>
      </c>
      <c r="B26" s="5299" t="s">
        <v>136</v>
      </c>
      <c r="C26" s="5421">
        <v>3.15</v>
      </c>
      <c r="D26" s="5314">
        <v>-75306.820000000007</v>
      </c>
      <c r="E26" s="5422">
        <v>213387.83</v>
      </c>
      <c r="F26" s="5351">
        <v>232100.69</v>
      </c>
      <c r="G26" s="5421">
        <v>213387.83</v>
      </c>
      <c r="H26" s="5351">
        <v>-56593.96</v>
      </c>
      <c r="I26" s="5316">
        <v>-56593.96</v>
      </c>
      <c r="J26" s="5300"/>
    </row>
    <row r="27" spans="1:10" ht="15.75" thickBot="1" x14ac:dyDescent="0.3">
      <c r="A27" s="5338" t="s">
        <v>57</v>
      </c>
      <c r="B27" s="5339" t="s">
        <v>199</v>
      </c>
      <c r="C27" s="5352" t="s">
        <v>1210</v>
      </c>
      <c r="D27" s="5316">
        <v>44017.8</v>
      </c>
      <c r="E27" s="5341">
        <v>132536.04</v>
      </c>
      <c r="F27" s="5342">
        <v>142904.42000000001</v>
      </c>
      <c r="G27" s="5340">
        <v>90301.38</v>
      </c>
      <c r="H27" s="5340">
        <v>96620.84</v>
      </c>
      <c r="I27" s="5311" t="s">
        <v>69</v>
      </c>
      <c r="J27" s="5300"/>
    </row>
    <row r="28" spans="1:10" ht="15.75" thickBot="1" x14ac:dyDescent="0.3">
      <c r="A28" s="5313"/>
      <c r="B28" s="5318" t="s">
        <v>143</v>
      </c>
      <c r="C28" s="5415"/>
      <c r="D28" s="5312"/>
      <c r="E28" s="5313"/>
      <c r="F28" s="5314">
        <v>142904.42000000001</v>
      </c>
      <c r="G28" s="5415"/>
      <c r="H28" s="5312"/>
      <c r="I28" s="5338"/>
      <c r="J28" s="5300"/>
    </row>
    <row r="29" spans="1:10" ht="15.75" thickBot="1" x14ac:dyDescent="0.3">
      <c r="A29" s="5313" t="s">
        <v>181</v>
      </c>
      <c r="B29" s="5334" t="s">
        <v>1211</v>
      </c>
      <c r="C29" s="5314">
        <v>0</v>
      </c>
      <c r="D29" s="5315">
        <v>3858.39</v>
      </c>
      <c r="E29" s="5316">
        <v>0</v>
      </c>
      <c r="F29" s="5314">
        <v>2573.73</v>
      </c>
      <c r="G29" s="5315">
        <v>0</v>
      </c>
      <c r="H29" s="5335">
        <v>6432.12</v>
      </c>
      <c r="I29" s="5317"/>
      <c r="J29" s="5300"/>
    </row>
    <row r="30" spans="1:10" ht="15.75" thickBot="1" x14ac:dyDescent="0.3">
      <c r="A30" s="5317"/>
      <c r="B30" s="5318" t="s">
        <v>143</v>
      </c>
      <c r="C30" s="5323"/>
      <c r="D30" s="5312"/>
      <c r="E30" s="5316">
        <v>0</v>
      </c>
      <c r="F30" s="5314">
        <v>2573.73</v>
      </c>
      <c r="G30" s="5315">
        <v>0</v>
      </c>
      <c r="H30" s="5312"/>
      <c r="I30" s="5317"/>
      <c r="J30" s="5300"/>
    </row>
    <row r="31" spans="1:10" ht="15.75" thickBot="1" x14ac:dyDescent="0.3">
      <c r="A31" s="5317"/>
      <c r="B31" s="5334"/>
      <c r="C31" s="5323"/>
      <c r="D31" s="5317" t="s">
        <v>69</v>
      </c>
      <c r="E31" s="5319">
        <v>0</v>
      </c>
      <c r="F31" s="5321">
        <v>0</v>
      </c>
      <c r="G31" s="5319">
        <v>0</v>
      </c>
      <c r="H31" s="5332"/>
      <c r="I31" s="5317"/>
      <c r="J31" s="5300"/>
    </row>
    <row r="32" spans="1:10" x14ac:dyDescent="0.25">
      <c r="A32" s="5430" t="s">
        <v>56</v>
      </c>
      <c r="B32" s="5430"/>
      <c r="C32" s="5430"/>
      <c r="D32" s="5430"/>
      <c r="E32" s="5430"/>
      <c r="F32" s="5430"/>
      <c r="J32" s="5300"/>
    </row>
    <row r="33" spans="1:10" ht="15.75" thickBot="1" x14ac:dyDescent="0.3">
      <c r="J33" s="5300"/>
    </row>
    <row r="34" spans="1:10" x14ac:dyDescent="0.25">
      <c r="A34" s="5337" t="s">
        <v>57</v>
      </c>
      <c r="B34" s="5347" t="s">
        <v>58</v>
      </c>
      <c r="C34" s="5302" t="s">
        <v>62</v>
      </c>
      <c r="D34" s="5303" t="s">
        <v>60</v>
      </c>
      <c r="E34" s="5347" t="s">
        <v>61</v>
      </c>
      <c r="F34" s="5302" t="s">
        <v>1212</v>
      </c>
      <c r="G34" s="5303"/>
      <c r="H34" s="5432" t="s">
        <v>184</v>
      </c>
      <c r="I34" s="5439"/>
      <c r="J34" s="5300"/>
    </row>
    <row r="35" spans="1:10" ht="15.75" thickBot="1" x14ac:dyDescent="0.3">
      <c r="A35" s="5304"/>
      <c r="C35" s="5317" t="s">
        <v>64</v>
      </c>
      <c r="D35" s="5318" t="s">
        <v>23</v>
      </c>
      <c r="E35" s="5323" t="s">
        <v>314</v>
      </c>
      <c r="F35" s="5317" t="s">
        <v>1213</v>
      </c>
      <c r="G35" s="5318"/>
      <c r="H35" s="5323"/>
      <c r="I35" s="5318"/>
      <c r="J35" s="5300"/>
    </row>
    <row r="36" spans="1:10" ht="15.75" thickBot="1" x14ac:dyDescent="0.3">
      <c r="A36" s="5313"/>
      <c r="B36" s="5323" t="s">
        <v>66</v>
      </c>
      <c r="C36" s="5321">
        <v>6502.5</v>
      </c>
      <c r="D36" s="5322">
        <v>10950</v>
      </c>
      <c r="E36" s="5319">
        <v>1642.5</v>
      </c>
      <c r="F36" s="5321">
        <v>15810</v>
      </c>
      <c r="G36" s="5318"/>
      <c r="H36" s="5319">
        <v>15810</v>
      </c>
      <c r="I36" s="5318"/>
      <c r="J36" s="5300"/>
    </row>
    <row r="37" spans="1:10" x14ac:dyDescent="0.25">
      <c r="J37" s="5300"/>
    </row>
    <row r="38" spans="1:10" ht="15.75" thickBot="1" x14ac:dyDescent="0.3">
      <c r="A38" s="5440" t="s">
        <v>237</v>
      </c>
      <c r="B38" s="5440"/>
      <c r="C38" s="5440"/>
      <c r="D38" s="5440"/>
      <c r="E38" s="5440"/>
      <c r="F38" s="5440"/>
      <c r="G38" s="5440"/>
      <c r="H38" s="5440"/>
      <c r="I38" s="5440"/>
      <c r="J38" s="5440"/>
    </row>
    <row r="39" spans="1:10" x14ac:dyDescent="0.25">
      <c r="A39" s="5302" t="s">
        <v>69</v>
      </c>
      <c r="B39" s="5347" t="s">
        <v>70</v>
      </c>
      <c r="C39" s="5302" t="s">
        <v>71</v>
      </c>
      <c r="D39" s="5347" t="s">
        <v>72</v>
      </c>
      <c r="E39" s="5302" t="s">
        <v>73</v>
      </c>
      <c r="F39" s="5347" t="s">
        <v>74</v>
      </c>
      <c r="G39" s="5302" t="s">
        <v>238</v>
      </c>
      <c r="H39" s="5347" t="s">
        <v>76</v>
      </c>
      <c r="I39" s="5302" t="s">
        <v>19</v>
      </c>
      <c r="J39" s="5300"/>
    </row>
    <row r="40" spans="1:10" x14ac:dyDescent="0.25">
      <c r="A40" s="5304"/>
      <c r="B40" s="5301" t="s">
        <v>77</v>
      </c>
      <c r="C40" s="5304" t="s">
        <v>78</v>
      </c>
      <c r="D40" s="5301" t="s">
        <v>79</v>
      </c>
      <c r="E40" s="5304" t="s">
        <v>80</v>
      </c>
      <c r="F40" s="5301" t="s">
        <v>81</v>
      </c>
      <c r="G40" s="5304" t="s">
        <v>82</v>
      </c>
      <c r="H40" s="5301" t="s">
        <v>83</v>
      </c>
      <c r="I40" s="5304" t="s">
        <v>84</v>
      </c>
      <c r="J40" s="5300"/>
    </row>
    <row r="41" spans="1:10" x14ac:dyDescent="0.25">
      <c r="A41" s="5304"/>
      <c r="B41" s="5301"/>
      <c r="C41" s="5304"/>
      <c r="E41" s="5304"/>
      <c r="F41" s="5301" t="s">
        <v>85</v>
      </c>
      <c r="G41" s="5304" t="s">
        <v>86</v>
      </c>
      <c r="I41" s="5304" t="s">
        <v>30</v>
      </c>
      <c r="J41" s="5300"/>
    </row>
    <row r="42" spans="1:10" ht="15.75" thickBot="1" x14ac:dyDescent="0.3">
      <c r="A42" s="5304"/>
      <c r="B42" s="5301"/>
      <c r="C42" s="5304"/>
      <c r="E42" s="5304"/>
      <c r="G42" s="5317"/>
      <c r="I42" s="5304"/>
      <c r="J42" s="5300"/>
    </row>
    <row r="43" spans="1:10" ht="15.75" thickBot="1" x14ac:dyDescent="0.3">
      <c r="A43" s="5330">
        <v>1</v>
      </c>
      <c r="B43" s="5303" t="s">
        <v>1214</v>
      </c>
      <c r="C43" s="5423">
        <v>0</v>
      </c>
      <c r="D43" s="5330">
        <v>-3769.25</v>
      </c>
      <c r="E43" s="5329">
        <v>0</v>
      </c>
      <c r="F43" s="5330">
        <v>0</v>
      </c>
      <c r="G43" s="5325">
        <v>0</v>
      </c>
      <c r="H43" s="5307">
        <v>-3769.25</v>
      </c>
      <c r="I43" s="5414">
        <v>-3769.25</v>
      </c>
      <c r="J43" s="5300"/>
    </row>
    <row r="44" spans="1:10" ht="15.75" thickBot="1" x14ac:dyDescent="0.3">
      <c r="A44" s="5307">
        <v>2</v>
      </c>
      <c r="B44" s="5348" t="s">
        <v>88</v>
      </c>
      <c r="C44" s="5341">
        <v>25.1</v>
      </c>
      <c r="D44" s="5307">
        <v>-140003.84</v>
      </c>
      <c r="E44" s="5349">
        <v>495230.28</v>
      </c>
      <c r="F44" s="5307">
        <v>503721.21</v>
      </c>
      <c r="G44" s="5349">
        <v>495230.28</v>
      </c>
      <c r="H44" s="5326">
        <v>-131512.91</v>
      </c>
      <c r="I44" s="5308">
        <v>-131512.91</v>
      </c>
      <c r="J44" s="5300"/>
    </row>
    <row r="45" spans="1:10" ht="15.75" thickBot="1" x14ac:dyDescent="0.3">
      <c r="A45" s="5326">
        <v>3</v>
      </c>
      <c r="B45" s="5305" t="s">
        <v>159</v>
      </c>
      <c r="C45" s="5351">
        <v>154.13460000000001</v>
      </c>
      <c r="D45" s="5326">
        <v>-267546.32</v>
      </c>
      <c r="E45" s="5325">
        <v>717143.37</v>
      </c>
      <c r="F45" s="5326">
        <v>699259.43</v>
      </c>
      <c r="G45" s="5325">
        <v>717143.37</v>
      </c>
      <c r="H45" s="5330">
        <v>-285430.26</v>
      </c>
      <c r="I45" s="5327">
        <v>-285430.26</v>
      </c>
      <c r="J45" s="5300"/>
    </row>
    <row r="46" spans="1:10" ht="15.75" thickBot="1" x14ac:dyDescent="0.3">
      <c r="A46" s="5307">
        <v>4</v>
      </c>
      <c r="B46" s="5348" t="s">
        <v>91</v>
      </c>
      <c r="C46" s="5341">
        <v>49.228999999999999</v>
      </c>
      <c r="D46" s="5307">
        <v>-862942.68</v>
      </c>
      <c r="E46" s="5306">
        <v>2142850.71</v>
      </c>
      <c r="F46" s="5307">
        <v>2061570.47</v>
      </c>
      <c r="G46" s="5306">
        <v>2142850.7000000002</v>
      </c>
      <c r="H46" s="5307">
        <v>-944222.92</v>
      </c>
      <c r="I46" s="5308">
        <v>-944222.92</v>
      </c>
      <c r="J46" s="5300"/>
    </row>
    <row r="47" spans="1:10" x14ac:dyDescent="0.25">
      <c r="A47" s="5430" t="s">
        <v>239</v>
      </c>
      <c r="B47" s="5430"/>
      <c r="C47" s="5430"/>
      <c r="D47" s="5430"/>
      <c r="E47" s="5430"/>
      <c r="F47" s="5430"/>
      <c r="G47" s="5430"/>
      <c r="H47" s="5430"/>
      <c r="I47" s="5430"/>
      <c r="J47" s="5300"/>
    </row>
    <row r="48" spans="1:10" ht="15.75" thickBot="1" x14ac:dyDescent="0.3">
      <c r="A48" s="5441" t="s">
        <v>240</v>
      </c>
      <c r="B48" s="5441"/>
      <c r="C48" s="5441"/>
      <c r="D48" s="5441"/>
      <c r="E48" s="5441"/>
      <c r="F48" s="5441"/>
      <c r="G48" s="5441"/>
      <c r="H48" s="5441"/>
      <c r="J48" s="5300"/>
    </row>
    <row r="49" spans="1:10" x14ac:dyDescent="0.25">
      <c r="A49" s="5331" t="s">
        <v>12</v>
      </c>
      <c r="B49" s="5302" t="s">
        <v>94</v>
      </c>
      <c r="C49" s="5432" t="s">
        <v>95</v>
      </c>
      <c r="D49" s="5431"/>
      <c r="E49" s="5347"/>
      <c r="F49" s="5432" t="s">
        <v>187</v>
      </c>
      <c r="G49" s="5431"/>
      <c r="H49" s="5439"/>
      <c r="I49" s="5303" t="s">
        <v>97</v>
      </c>
      <c r="J49" s="5300"/>
    </row>
    <row r="50" spans="1:10" x14ac:dyDescent="0.25">
      <c r="A50" s="5344" t="s">
        <v>98</v>
      </c>
      <c r="B50" s="5304" t="s">
        <v>99</v>
      </c>
      <c r="F50" s="5426" t="s">
        <v>1215</v>
      </c>
      <c r="G50" s="5433"/>
      <c r="H50" s="5434"/>
      <c r="I50" s="5305" t="s">
        <v>101</v>
      </c>
      <c r="J50" s="5300"/>
    </row>
    <row r="51" spans="1:10" x14ac:dyDescent="0.25">
      <c r="A51" s="5344"/>
      <c r="B51" s="5304"/>
      <c r="F51" s="5426" t="s">
        <v>1216</v>
      </c>
      <c r="G51" s="5433"/>
      <c r="H51" s="5434"/>
      <c r="I51" s="5305"/>
      <c r="J51" s="5300"/>
    </row>
    <row r="52" spans="1:10" ht="15.75" thickBot="1" x14ac:dyDescent="0.3">
      <c r="A52" s="5344"/>
      <c r="B52" s="5317"/>
      <c r="F52" s="5344" t="s">
        <v>1217</v>
      </c>
      <c r="H52" s="5305"/>
      <c r="I52" s="5318"/>
      <c r="J52" s="5300"/>
    </row>
    <row r="53" spans="1:10" x14ac:dyDescent="0.25">
      <c r="A53" s="5337" t="s">
        <v>103</v>
      </c>
      <c r="B53" s="5311"/>
      <c r="C53" s="5429" t="s">
        <v>104</v>
      </c>
      <c r="D53" s="5430"/>
      <c r="E53" s="5437"/>
      <c r="F53" s="5331"/>
      <c r="G53" s="5347"/>
      <c r="H53" s="5303"/>
      <c r="I53" s="5305"/>
      <c r="J53" s="5300"/>
    </row>
    <row r="54" spans="1:10" x14ac:dyDescent="0.25">
      <c r="A54" s="5310"/>
      <c r="B54" s="5311"/>
      <c r="C54" s="5301" t="s">
        <v>55</v>
      </c>
      <c r="F54" s="5344"/>
      <c r="H54" s="5305"/>
      <c r="I54" s="5305"/>
      <c r="J54" s="5300"/>
    </row>
    <row r="55" spans="1:10" x14ac:dyDescent="0.25">
      <c r="A55" s="5324">
        <v>42736</v>
      </c>
      <c r="B55" s="5355">
        <v>42460</v>
      </c>
      <c r="C55" s="5426" t="s">
        <v>362</v>
      </c>
      <c r="D55" s="5427"/>
      <c r="E55" s="5428"/>
      <c r="F55" s="5344"/>
      <c r="G55" s="5325">
        <v>1.4</v>
      </c>
      <c r="H55" s="5305"/>
      <c r="I55" s="5327">
        <v>8519.09</v>
      </c>
      <c r="J55" s="5300"/>
    </row>
    <row r="56" spans="1:10" x14ac:dyDescent="0.25">
      <c r="A56" s="5324">
        <v>42767</v>
      </c>
      <c r="B56" s="5355">
        <v>42531</v>
      </c>
      <c r="C56" s="5426" t="s">
        <v>343</v>
      </c>
      <c r="D56" s="5427"/>
      <c r="E56" s="5428"/>
      <c r="F56" s="5344"/>
      <c r="G56" s="5325">
        <v>4.05</v>
      </c>
      <c r="H56" s="5305"/>
      <c r="I56" s="5327">
        <v>24600</v>
      </c>
      <c r="J56" s="5300"/>
    </row>
    <row r="57" spans="1:10" x14ac:dyDescent="0.25">
      <c r="A57" s="5324">
        <v>42795</v>
      </c>
      <c r="B57" s="5355">
        <v>42419</v>
      </c>
      <c r="C57" s="5426" t="s">
        <v>1218</v>
      </c>
      <c r="D57" s="5427"/>
      <c r="E57" s="5428"/>
      <c r="F57" s="5344"/>
      <c r="G57" s="5325">
        <v>1.95</v>
      </c>
      <c r="H57" s="5305"/>
      <c r="I57" s="5327">
        <v>11813</v>
      </c>
      <c r="J57" s="5300"/>
    </row>
    <row r="58" spans="1:10" x14ac:dyDescent="0.25">
      <c r="A58" s="5324">
        <v>42826</v>
      </c>
      <c r="B58" s="5355">
        <v>42598</v>
      </c>
      <c r="C58" s="5426" t="s">
        <v>1219</v>
      </c>
      <c r="D58" s="5427"/>
      <c r="E58" s="5428"/>
      <c r="F58" s="5344"/>
      <c r="G58" s="5325">
        <v>6.52</v>
      </c>
      <c r="H58" s="5305"/>
      <c r="I58" s="5327">
        <v>39606.660000000003</v>
      </c>
      <c r="J58" s="5300"/>
    </row>
    <row r="59" spans="1:10" x14ac:dyDescent="0.25">
      <c r="A59" s="5324">
        <v>42856</v>
      </c>
      <c r="B59" s="5355">
        <v>42653</v>
      </c>
      <c r="C59" s="5426" t="s">
        <v>1220</v>
      </c>
      <c r="D59" s="5427"/>
      <c r="E59" s="5428"/>
      <c r="F59" s="5344"/>
      <c r="G59" s="5325">
        <v>0.39</v>
      </c>
      <c r="H59" s="5305"/>
      <c r="I59" s="5327">
        <v>2378.7399999999998</v>
      </c>
      <c r="J59" s="5300"/>
    </row>
    <row r="60" spans="1:10" x14ac:dyDescent="0.25">
      <c r="A60" s="5324">
        <v>42887</v>
      </c>
      <c r="B60" s="5355">
        <v>42657</v>
      </c>
      <c r="C60" s="5426" t="s">
        <v>1221</v>
      </c>
      <c r="D60" s="5427"/>
      <c r="E60" s="5428"/>
      <c r="F60" s="5344"/>
      <c r="G60" s="5325">
        <v>0.56000000000000005</v>
      </c>
      <c r="H60" s="5305"/>
      <c r="I60" s="5327">
        <v>3383.89</v>
      </c>
      <c r="J60" s="5300"/>
    </row>
    <row r="61" spans="1:10" ht="15.75" thickBot="1" x14ac:dyDescent="0.3">
      <c r="A61" s="5304"/>
      <c r="B61" s="5305"/>
      <c r="C61" s="5299" t="s">
        <v>111</v>
      </c>
      <c r="F61" s="5336"/>
      <c r="G61" s="5351">
        <v>14.9</v>
      </c>
      <c r="H61" s="5311"/>
      <c r="I61" s="5356">
        <v>90301.38</v>
      </c>
      <c r="J61" s="5300"/>
    </row>
    <row r="62" spans="1:10" ht="15.75" thickBot="1" x14ac:dyDescent="0.3">
      <c r="A62" s="5302"/>
      <c r="B62" s="5303"/>
      <c r="C62" s="5347"/>
      <c r="D62" s="5347"/>
      <c r="E62" s="5303"/>
      <c r="F62" s="5347"/>
      <c r="G62" s="5347"/>
      <c r="H62" s="5303"/>
      <c r="I62" s="5303"/>
      <c r="J62" s="5300"/>
    </row>
    <row r="63" spans="1:10" x14ac:dyDescent="0.25">
      <c r="A63" s="5302" t="s">
        <v>46</v>
      </c>
      <c r="B63" s="5357" t="s">
        <v>112</v>
      </c>
      <c r="C63" s="5429" t="s">
        <v>113</v>
      </c>
      <c r="D63" s="5430"/>
      <c r="E63" s="5303"/>
      <c r="F63" s="5347" t="s">
        <v>114</v>
      </c>
      <c r="G63" s="5347"/>
      <c r="H63" s="5303"/>
      <c r="I63" s="5303"/>
      <c r="J63" s="5300"/>
    </row>
    <row r="64" spans="1:10" x14ac:dyDescent="0.25">
      <c r="A64" s="5304"/>
      <c r="B64" s="5305"/>
      <c r="C64" s="5301"/>
      <c r="E64" s="5305"/>
      <c r="F64" s="5301"/>
      <c r="H64" s="5305"/>
      <c r="I64" s="5305"/>
      <c r="J64" s="5300"/>
    </row>
    <row r="65" spans="1:10" ht="15.75" thickBot="1" x14ac:dyDescent="0.3">
      <c r="A65" s="5317"/>
      <c r="B65" s="5318" t="s">
        <v>112</v>
      </c>
      <c r="C65" s="5415" t="s">
        <v>111</v>
      </c>
      <c r="D65" s="5415"/>
      <c r="E65" s="5334"/>
      <c r="F65" s="5415" t="s">
        <v>69</v>
      </c>
      <c r="G65" s="5315">
        <v>0</v>
      </c>
      <c r="H65" s="5334"/>
      <c r="I65" s="5314">
        <v>0</v>
      </c>
      <c r="J65" s="5300"/>
    </row>
    <row r="66" spans="1:10" x14ac:dyDescent="0.25">
      <c r="A66" s="5431" t="s">
        <v>518</v>
      </c>
      <c r="B66" s="5431"/>
      <c r="C66" s="5431"/>
      <c r="D66" s="5301" t="s">
        <v>116</v>
      </c>
      <c r="F66" s="5301" t="s">
        <v>117</v>
      </c>
      <c r="G66" s="5431" t="s">
        <v>1222</v>
      </c>
      <c r="H66" s="5431"/>
      <c r="I66" s="5301" t="s">
        <v>1223</v>
      </c>
      <c r="J66" s="5300"/>
    </row>
  </sheetData>
  <mergeCells count="31">
    <mergeCell ref="A6:C6"/>
    <mergeCell ref="A1:F1"/>
    <mergeCell ref="A2:E2"/>
    <mergeCell ref="A3:G3"/>
    <mergeCell ref="A4:G4"/>
    <mergeCell ref="A5:F5"/>
    <mergeCell ref="C49:D49"/>
    <mergeCell ref="F49:H49"/>
    <mergeCell ref="A7:C7"/>
    <mergeCell ref="A8:C8"/>
    <mergeCell ref="A9:B9"/>
    <mergeCell ref="A10:F10"/>
    <mergeCell ref="A11:H11"/>
    <mergeCell ref="A12:F12"/>
    <mergeCell ref="A32:F32"/>
    <mergeCell ref="H34:I34"/>
    <mergeCell ref="A38:J38"/>
    <mergeCell ref="A47:I47"/>
    <mergeCell ref="A48:H48"/>
    <mergeCell ref="G66:H66"/>
    <mergeCell ref="F50:H50"/>
    <mergeCell ref="F51:H51"/>
    <mergeCell ref="C53:E53"/>
    <mergeCell ref="C55:E55"/>
    <mergeCell ref="C56:E56"/>
    <mergeCell ref="C57:E57"/>
    <mergeCell ref="C58:E58"/>
    <mergeCell ref="C59:E59"/>
    <mergeCell ref="C60:E60"/>
    <mergeCell ref="C63:D63"/>
    <mergeCell ref="A66:C6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workbookViewId="0">
      <selection activeCell="M28" sqref="M28"/>
    </sheetView>
  </sheetViews>
  <sheetFormatPr defaultRowHeight="15" x14ac:dyDescent="0.25"/>
  <cols>
    <col min="2" max="2" width="35.140625" bestFit="1" customWidth="1"/>
    <col min="9" max="9" width="18" bestFit="1" customWidth="1"/>
  </cols>
  <sheetData>
    <row r="1" spans="1:9" x14ac:dyDescent="0.25">
      <c r="A1" s="4866" t="s">
        <v>0</v>
      </c>
      <c r="B1" s="4866"/>
      <c r="C1" s="4866"/>
      <c r="D1" s="4866"/>
      <c r="E1" s="4866"/>
      <c r="F1" s="4866"/>
      <c r="G1" s="4866"/>
      <c r="H1" s="4866"/>
      <c r="I1" s="4867"/>
    </row>
    <row r="2" spans="1:9" x14ac:dyDescent="0.25">
      <c r="A2" s="4866" t="s">
        <v>1</v>
      </c>
      <c r="B2" s="4866"/>
      <c r="C2" s="4866"/>
      <c r="D2" s="4866"/>
      <c r="E2" s="4866"/>
      <c r="F2" s="4866"/>
      <c r="G2" s="4866"/>
      <c r="H2" s="4866"/>
      <c r="I2" s="4868"/>
    </row>
    <row r="3" spans="1:9" x14ac:dyDescent="0.25">
      <c r="A3" s="4866" t="s">
        <v>2</v>
      </c>
      <c r="B3" s="4866"/>
      <c r="C3" s="4866"/>
      <c r="D3" s="4866"/>
      <c r="E3" s="4866"/>
      <c r="F3" s="4866"/>
      <c r="G3" s="4866"/>
      <c r="H3" s="4866"/>
      <c r="I3" s="4867"/>
    </row>
    <row r="4" spans="1:9" x14ac:dyDescent="0.25">
      <c r="A4" s="4866" t="s">
        <v>171</v>
      </c>
      <c r="B4" s="4866"/>
      <c r="C4" s="4866"/>
      <c r="D4" s="4866"/>
      <c r="E4" s="4866"/>
      <c r="F4" s="4866"/>
      <c r="G4" s="4866"/>
      <c r="H4" s="4866"/>
      <c r="I4" s="4867"/>
    </row>
    <row r="5" spans="1:9" x14ac:dyDescent="0.25">
      <c r="A5" s="4866" t="s">
        <v>4</v>
      </c>
      <c r="B5" s="4867"/>
      <c r="C5" s="4867"/>
      <c r="D5" s="4867"/>
      <c r="E5" s="4867"/>
      <c r="F5" s="4867"/>
      <c r="G5" s="4867"/>
      <c r="H5" s="4867"/>
      <c r="I5" s="4867"/>
    </row>
    <row r="6" spans="1:9" x14ac:dyDescent="0.25">
      <c r="A6" s="4866" t="s">
        <v>1224</v>
      </c>
      <c r="B6" s="4867"/>
      <c r="C6" s="4867"/>
      <c r="D6" s="4867"/>
      <c r="E6" s="4867"/>
      <c r="F6" s="4867"/>
      <c r="G6" s="4867"/>
      <c r="H6" s="4867"/>
      <c r="I6" s="4867"/>
    </row>
    <row r="7" spans="1:9" x14ac:dyDescent="0.25">
      <c r="A7" s="4867" t="s">
        <v>1225</v>
      </c>
      <c r="B7" s="4867"/>
      <c r="C7" s="4867"/>
      <c r="D7" s="4867"/>
      <c r="E7" s="4867"/>
      <c r="F7" s="4867"/>
      <c r="G7" s="4867"/>
      <c r="H7" s="4867"/>
      <c r="I7" s="4867"/>
    </row>
    <row r="8" spans="1:9" x14ac:dyDescent="0.25">
      <c r="A8" s="4867" t="s">
        <v>1226</v>
      </c>
      <c r="B8" s="4867"/>
      <c r="C8" s="4867"/>
      <c r="D8" s="4867"/>
      <c r="E8" s="4867"/>
      <c r="F8" s="4867"/>
      <c r="G8" s="4867"/>
      <c r="H8" s="4867"/>
      <c r="I8" s="4867"/>
    </row>
    <row r="9" spans="1:9" x14ac:dyDescent="0.25">
      <c r="A9" s="4867" t="s">
        <v>175</v>
      </c>
      <c r="B9" s="4867"/>
      <c r="C9" s="4867"/>
      <c r="D9" s="4867"/>
      <c r="E9" s="4867"/>
      <c r="F9" s="4867"/>
      <c r="G9" s="4867"/>
      <c r="H9" s="4867"/>
      <c r="I9" s="4867"/>
    </row>
    <row r="10" spans="1:9" x14ac:dyDescent="0.25">
      <c r="A10" s="4866" t="s">
        <v>9</v>
      </c>
      <c r="B10" s="4867"/>
      <c r="C10" s="4867"/>
      <c r="D10" s="4867"/>
      <c r="E10" s="4867"/>
      <c r="F10" s="4867"/>
      <c r="G10" s="4867"/>
      <c r="H10" s="4867"/>
      <c r="I10" s="4867"/>
    </row>
    <row r="11" spans="1:9" x14ac:dyDescent="0.25">
      <c r="A11" s="4866" t="s">
        <v>10</v>
      </c>
      <c r="B11" s="4867"/>
      <c r="C11" s="4867"/>
      <c r="D11" s="4867"/>
      <c r="E11" s="4867"/>
      <c r="F11" s="4867"/>
      <c r="G11" s="4867"/>
      <c r="H11" s="4867"/>
      <c r="I11" s="4867"/>
    </row>
    <row r="12" spans="1:9" x14ac:dyDescent="0.25">
      <c r="A12" s="4869" t="s">
        <v>11</v>
      </c>
      <c r="B12" s="4867"/>
      <c r="C12" s="4867"/>
      <c r="D12" s="4867"/>
      <c r="E12" s="4867"/>
      <c r="F12" s="4867"/>
      <c r="G12" s="4867"/>
      <c r="H12" s="4867"/>
      <c r="I12" s="4867"/>
    </row>
    <row r="13" spans="1:9" x14ac:dyDescent="0.25">
      <c r="A13" s="4870" t="s">
        <v>12</v>
      </c>
      <c r="B13" s="4870" t="s">
        <v>13</v>
      </c>
      <c r="C13" s="4870" t="s">
        <v>14</v>
      </c>
      <c r="D13" s="4870" t="s">
        <v>15</v>
      </c>
      <c r="E13" s="4870" t="s">
        <v>16</v>
      </c>
      <c r="F13" s="4870" t="s">
        <v>17</v>
      </c>
      <c r="G13" s="4870" t="s">
        <v>18</v>
      </c>
      <c r="H13" s="4870" t="s">
        <v>15</v>
      </c>
      <c r="I13" s="4870" t="s">
        <v>19</v>
      </c>
    </row>
    <row r="14" spans="1:9" x14ac:dyDescent="0.25">
      <c r="A14" s="4871" t="s">
        <v>20</v>
      </c>
      <c r="B14" s="4871"/>
      <c r="C14" s="4871" t="s">
        <v>215</v>
      </c>
      <c r="D14" s="4871" t="s">
        <v>22</v>
      </c>
      <c r="E14" s="4871" t="s">
        <v>23</v>
      </c>
      <c r="F14" s="4871" t="s">
        <v>23</v>
      </c>
      <c r="G14" s="4871" t="s">
        <v>24</v>
      </c>
      <c r="H14" s="4871" t="s">
        <v>25</v>
      </c>
      <c r="I14" s="4871" t="s">
        <v>129</v>
      </c>
    </row>
    <row r="15" spans="1:9" x14ac:dyDescent="0.25">
      <c r="A15" s="4871"/>
      <c r="B15" s="4871"/>
      <c r="C15" s="4871" t="s">
        <v>27</v>
      </c>
      <c r="D15" s="4871" t="s">
        <v>28</v>
      </c>
      <c r="E15" s="4871"/>
      <c r="F15" s="4871"/>
      <c r="G15" s="4871" t="s">
        <v>29</v>
      </c>
      <c r="H15" s="4871" t="s">
        <v>30</v>
      </c>
      <c r="I15" s="4871" t="s">
        <v>131</v>
      </c>
    </row>
    <row r="16" spans="1:9" x14ac:dyDescent="0.25">
      <c r="A16" s="4871"/>
      <c r="B16" s="4871"/>
      <c r="C16" s="4871" t="s">
        <v>132</v>
      </c>
      <c r="D16" s="4871" t="s">
        <v>33</v>
      </c>
      <c r="E16" s="4871" t="s">
        <v>33</v>
      </c>
      <c r="F16" s="4871" t="s">
        <v>33</v>
      </c>
      <c r="G16" s="4871" t="s">
        <v>33</v>
      </c>
      <c r="H16" s="4871" t="s">
        <v>33</v>
      </c>
      <c r="I16" s="4871" t="s">
        <v>34</v>
      </c>
    </row>
    <row r="17" spans="1:9" x14ac:dyDescent="0.25">
      <c r="A17" s="4872">
        <v>1</v>
      </c>
      <c r="B17" s="4873">
        <v>2</v>
      </c>
      <c r="C17" s="4872">
        <v>3</v>
      </c>
      <c r="D17" s="4873">
        <v>4</v>
      </c>
      <c r="E17" s="4872">
        <v>5</v>
      </c>
      <c r="F17" s="4873">
        <v>6</v>
      </c>
      <c r="G17" s="4872">
        <v>7</v>
      </c>
      <c r="H17" s="4873">
        <v>8</v>
      </c>
      <c r="I17" s="4873">
        <v>9</v>
      </c>
    </row>
    <row r="18" spans="1:9" x14ac:dyDescent="0.25">
      <c r="A18" s="4874">
        <v>1</v>
      </c>
      <c r="B18" s="4875" t="s">
        <v>327</v>
      </c>
      <c r="C18" s="4875">
        <v>7.97</v>
      </c>
      <c r="D18" s="4876">
        <v>-44197.919999999998</v>
      </c>
      <c r="E18" s="4876">
        <v>808850.37</v>
      </c>
      <c r="F18" s="4877">
        <v>789060.01</v>
      </c>
      <c r="G18" s="4876">
        <v>808850.37</v>
      </c>
      <c r="H18" s="4878">
        <v>-63988.280000000028</v>
      </c>
      <c r="I18" s="4876">
        <v>-63988.280000000028</v>
      </c>
    </row>
    <row r="19" spans="1:9" x14ac:dyDescent="0.25">
      <c r="A19" s="4871" t="s">
        <v>36</v>
      </c>
      <c r="B19" s="4879" t="s">
        <v>37</v>
      </c>
      <c r="C19" s="4880">
        <v>2.62</v>
      </c>
      <c r="D19" s="4881"/>
      <c r="E19" s="4882">
        <v>258832.11840000001</v>
      </c>
      <c r="F19" s="4881">
        <v>252499.20319999999</v>
      </c>
      <c r="G19" s="4881">
        <v>258832.11840000001</v>
      </c>
      <c r="H19" s="4883"/>
      <c r="I19" s="4881"/>
    </row>
    <row r="20" spans="1:9" x14ac:dyDescent="0.25">
      <c r="A20" s="4884" t="s">
        <v>38</v>
      </c>
      <c r="B20" s="4870" t="s">
        <v>39</v>
      </c>
      <c r="C20" s="4885">
        <v>1.33</v>
      </c>
      <c r="D20" s="4886"/>
      <c r="E20" s="4886">
        <v>129416.0592</v>
      </c>
      <c r="F20" s="4886">
        <v>126249.60160000001</v>
      </c>
      <c r="G20" s="4886">
        <v>129416.0592</v>
      </c>
      <c r="H20" s="4887"/>
      <c r="I20" s="4886"/>
    </row>
    <row r="21" spans="1:9" x14ac:dyDescent="0.25">
      <c r="A21" s="4884" t="s">
        <v>40</v>
      </c>
      <c r="B21" s="4870" t="s">
        <v>41</v>
      </c>
      <c r="C21" s="4885">
        <v>1.63</v>
      </c>
      <c r="D21" s="4888"/>
      <c r="E21" s="4886">
        <v>161770.07399999999</v>
      </c>
      <c r="F21" s="4886">
        <v>157812.00200000001</v>
      </c>
      <c r="G21" s="4888">
        <v>161770.07399999999</v>
      </c>
      <c r="H21" s="4889"/>
      <c r="I21" s="4888"/>
    </row>
    <row r="22" spans="1:9" x14ac:dyDescent="0.25">
      <c r="A22" s="4884" t="s">
        <v>42</v>
      </c>
      <c r="B22" s="4870" t="s">
        <v>43</v>
      </c>
      <c r="C22" s="4885">
        <v>2.39</v>
      </c>
      <c r="D22" s="4890"/>
      <c r="E22" s="4886">
        <v>234566.60729999997</v>
      </c>
      <c r="F22" s="4886">
        <v>228827.40289999999</v>
      </c>
      <c r="G22" s="4891">
        <v>234566.60729999997</v>
      </c>
      <c r="H22" s="4891"/>
      <c r="I22" s="4888"/>
    </row>
    <row r="23" spans="1:9" x14ac:dyDescent="0.25">
      <c r="A23" s="4884" t="s">
        <v>44</v>
      </c>
      <c r="B23" s="4870" t="s">
        <v>45</v>
      </c>
      <c r="C23" s="4885">
        <v>0.20879</v>
      </c>
      <c r="D23" s="4888"/>
      <c r="E23" s="4886">
        <v>24265.5111</v>
      </c>
      <c r="F23" s="4886">
        <v>23671.800299999999</v>
      </c>
      <c r="G23" s="4892">
        <v>24265.5111</v>
      </c>
      <c r="H23" s="4893"/>
      <c r="I23" s="4890"/>
    </row>
    <row r="24" spans="1:9" x14ac:dyDescent="0.25">
      <c r="A24" s="4874" t="s">
        <v>46</v>
      </c>
      <c r="B24" s="4874" t="s">
        <v>47</v>
      </c>
      <c r="C24" s="4874">
        <v>2.98</v>
      </c>
      <c r="D24" s="4894">
        <v>-30444.61</v>
      </c>
      <c r="E24" s="4874">
        <v>300461.88</v>
      </c>
      <c r="F24" s="4874">
        <v>295308.73</v>
      </c>
      <c r="G24" s="4895">
        <v>300461.88</v>
      </c>
      <c r="H24" s="4896">
        <v>-35597.760000000009</v>
      </c>
      <c r="I24" s="4894">
        <v>-35597.760000000009</v>
      </c>
    </row>
    <row r="25" spans="1:9" x14ac:dyDescent="0.25">
      <c r="A25" s="4874" t="s">
        <v>48</v>
      </c>
      <c r="B25" s="4874" t="s">
        <v>179</v>
      </c>
      <c r="C25" s="4874">
        <v>0.92</v>
      </c>
      <c r="D25" s="4894">
        <v>-4978.83</v>
      </c>
      <c r="E25" s="4897">
        <v>0</v>
      </c>
      <c r="F25" s="4898">
        <v>700.23</v>
      </c>
      <c r="G25" s="4894">
        <v>0</v>
      </c>
      <c r="H25" s="4898">
        <v>-4278.6000000000004</v>
      </c>
      <c r="I25" s="4894">
        <v>-4278.6000000000004</v>
      </c>
    </row>
    <row r="26" spans="1:9" x14ac:dyDescent="0.25">
      <c r="A26" s="4874" t="s">
        <v>52</v>
      </c>
      <c r="B26" s="4895" t="s">
        <v>136</v>
      </c>
      <c r="C26" s="4874">
        <v>3.15</v>
      </c>
      <c r="D26" s="4894">
        <v>-52346.29</v>
      </c>
      <c r="E26" s="4897">
        <v>295601.15000000002</v>
      </c>
      <c r="F26" s="4898">
        <v>308963.84000000003</v>
      </c>
      <c r="G26" s="4894">
        <v>295601.15000000002</v>
      </c>
      <c r="H26" s="4898">
        <v>-38983.600000000006</v>
      </c>
      <c r="I26" s="4894">
        <v>-38983.600000000006</v>
      </c>
    </row>
    <row r="27" spans="1:9" x14ac:dyDescent="0.25">
      <c r="A27" s="4874" t="s">
        <v>57</v>
      </c>
      <c r="B27" s="4874" t="s">
        <v>199</v>
      </c>
      <c r="C27" s="4869">
        <v>1.82</v>
      </c>
      <c r="D27" s="4899">
        <v>160456.43</v>
      </c>
      <c r="E27" s="4900">
        <v>262405.19</v>
      </c>
      <c r="F27" s="4900">
        <v>252106.97</v>
      </c>
      <c r="G27" s="4900">
        <v>308329.06</v>
      </c>
      <c r="H27" s="4901">
        <v>104234.34000000003</v>
      </c>
      <c r="I27" s="4899"/>
    </row>
    <row r="28" spans="1:9" x14ac:dyDescent="0.25">
      <c r="A28" s="4875" t="s">
        <v>181</v>
      </c>
      <c r="B28" s="4875" t="s">
        <v>330</v>
      </c>
      <c r="C28" s="4894">
        <v>0</v>
      </c>
      <c r="D28" s="4894">
        <v>-38286.589999999997</v>
      </c>
      <c r="E28" s="4874">
        <v>0</v>
      </c>
      <c r="F28" s="4874">
        <v>2.5099999999999998</v>
      </c>
      <c r="G28" s="4874">
        <v>0</v>
      </c>
      <c r="H28" s="4896">
        <v>-38284.079999999994</v>
      </c>
      <c r="I28" s="4894">
        <v>-38284.079999999994</v>
      </c>
    </row>
    <row r="29" spans="1:9" x14ac:dyDescent="0.25">
      <c r="A29" s="4873"/>
      <c r="B29" s="4873" t="s">
        <v>143</v>
      </c>
      <c r="C29" s="4902"/>
      <c r="D29" s="4903"/>
      <c r="E29" s="4873">
        <v>0</v>
      </c>
      <c r="F29" s="4873">
        <v>2.5099999999999998</v>
      </c>
      <c r="G29" s="4879">
        <v>0</v>
      </c>
      <c r="H29" s="4903"/>
      <c r="I29" s="4888"/>
    </row>
    <row r="30" spans="1:9" x14ac:dyDescent="0.25">
      <c r="A30" s="4866" t="s">
        <v>56</v>
      </c>
      <c r="B30" s="4867"/>
      <c r="C30" s="4867"/>
      <c r="D30" s="4865"/>
      <c r="E30" s="4867"/>
      <c r="F30" s="4867"/>
      <c r="G30" s="4867"/>
      <c r="H30" s="4867"/>
      <c r="I30" s="4867"/>
    </row>
    <row r="31" spans="1:9" x14ac:dyDescent="0.25">
      <c r="A31" s="4904" t="s">
        <v>57</v>
      </c>
      <c r="B31" s="4885" t="s">
        <v>58</v>
      </c>
      <c r="C31" s="4870" t="s">
        <v>62</v>
      </c>
      <c r="D31" s="4905" t="s">
        <v>60</v>
      </c>
      <c r="E31" s="4885" t="s">
        <v>61</v>
      </c>
      <c r="F31" s="4870" t="s">
        <v>62</v>
      </c>
      <c r="G31" s="4870"/>
      <c r="H31" s="4885" t="s">
        <v>184</v>
      </c>
      <c r="I31" s="4905"/>
    </row>
    <row r="32" spans="1:9" x14ac:dyDescent="0.25">
      <c r="A32" s="4871"/>
      <c r="B32" s="4906"/>
      <c r="C32" s="4879" t="s">
        <v>64</v>
      </c>
      <c r="D32" s="4907" t="s">
        <v>23</v>
      </c>
      <c r="E32" s="4880" t="s">
        <v>1227</v>
      </c>
      <c r="F32" s="4879" t="s">
        <v>30</v>
      </c>
      <c r="G32" s="4879"/>
      <c r="H32" s="4880"/>
      <c r="I32" s="4907"/>
    </row>
    <row r="33" spans="1:9" x14ac:dyDescent="0.25">
      <c r="A33" s="4875"/>
      <c r="B33" s="4880" t="s">
        <v>66</v>
      </c>
      <c r="C33" s="4888">
        <v>4653</v>
      </c>
      <c r="D33" s="4873">
        <v>10950</v>
      </c>
      <c r="E33" s="4908">
        <v>1642.5</v>
      </c>
      <c r="F33" s="4881">
        <v>13960.5</v>
      </c>
      <c r="G33" s="4881"/>
      <c r="H33" s="4908">
        <v>13960.5</v>
      </c>
      <c r="I33" s="4907"/>
    </row>
    <row r="34" spans="1:9" x14ac:dyDescent="0.25">
      <c r="A34" s="4866" t="s">
        <v>237</v>
      </c>
      <c r="B34" s="4866"/>
      <c r="C34" s="4866"/>
      <c r="D34" s="4909"/>
      <c r="E34" s="4866"/>
      <c r="F34" s="4866"/>
      <c r="G34" s="4866"/>
      <c r="H34" s="4866"/>
      <c r="I34" s="4866"/>
    </row>
    <row r="35" spans="1:9" x14ac:dyDescent="0.25">
      <c r="A35" s="4870" t="s">
        <v>69</v>
      </c>
      <c r="B35" s="4910" t="s">
        <v>70</v>
      </c>
      <c r="C35" s="4870" t="s">
        <v>71</v>
      </c>
      <c r="D35" s="4885" t="s">
        <v>72</v>
      </c>
      <c r="E35" s="4870" t="s">
        <v>73</v>
      </c>
      <c r="F35" s="4885" t="s">
        <v>74</v>
      </c>
      <c r="G35" s="4870" t="s">
        <v>238</v>
      </c>
      <c r="H35" s="4870" t="s">
        <v>76</v>
      </c>
      <c r="I35" s="4870" t="s">
        <v>19</v>
      </c>
    </row>
    <row r="36" spans="1:9" x14ac:dyDescent="0.25">
      <c r="A36" s="4871"/>
      <c r="B36" s="4911" t="s">
        <v>77</v>
      </c>
      <c r="C36" s="4871" t="s">
        <v>78</v>
      </c>
      <c r="D36" s="4906" t="s">
        <v>79</v>
      </c>
      <c r="E36" s="4871" t="s">
        <v>80</v>
      </c>
      <c r="F36" s="4906" t="s">
        <v>81</v>
      </c>
      <c r="G36" s="4871" t="s">
        <v>82</v>
      </c>
      <c r="H36" s="4871" t="s">
        <v>83</v>
      </c>
      <c r="I36" s="4871" t="s">
        <v>84</v>
      </c>
    </row>
    <row r="37" spans="1:9" x14ac:dyDescent="0.25">
      <c r="A37" s="4871"/>
      <c r="B37" s="4912"/>
      <c r="C37" s="4871"/>
      <c r="D37" s="4906"/>
      <c r="E37" s="4871"/>
      <c r="F37" s="4906" t="s">
        <v>85</v>
      </c>
      <c r="G37" s="4879" t="s">
        <v>86</v>
      </c>
      <c r="H37" s="4879"/>
      <c r="I37" s="4871" t="s">
        <v>30</v>
      </c>
    </row>
    <row r="38" spans="1:9" x14ac:dyDescent="0.25">
      <c r="A38" s="4873">
        <v>1</v>
      </c>
      <c r="B38" s="4873" t="s">
        <v>88</v>
      </c>
      <c r="C38" s="4895">
        <v>25.1</v>
      </c>
      <c r="D38" s="4873">
        <v>-55143.89</v>
      </c>
      <c r="E38" s="4913">
        <v>612738.85</v>
      </c>
      <c r="F38" s="4873">
        <v>584449.52</v>
      </c>
      <c r="G38" s="4913">
        <v>612738.85</v>
      </c>
      <c r="H38" s="4871">
        <v>-83433.219999999972</v>
      </c>
      <c r="I38" s="4873">
        <v>-83433.219999999972</v>
      </c>
    </row>
    <row r="39" spans="1:9" x14ac:dyDescent="0.25">
      <c r="A39" s="4871">
        <v>2</v>
      </c>
      <c r="B39" s="4871" t="s">
        <v>159</v>
      </c>
      <c r="C39" s="4866">
        <v>154.13460000000001</v>
      </c>
      <c r="D39" s="4871">
        <v>-260237.42</v>
      </c>
      <c r="E39" s="4867">
        <v>895547.52</v>
      </c>
      <c r="F39" s="4871">
        <v>826245.41</v>
      </c>
      <c r="G39" s="4867">
        <v>895547.52</v>
      </c>
      <c r="H39" s="4870">
        <v>-329539.53000000003</v>
      </c>
      <c r="I39" s="4871">
        <v>-329539.53000000003</v>
      </c>
    </row>
    <row r="40" spans="1:9" x14ac:dyDescent="0.25">
      <c r="A40" s="4873">
        <v>3</v>
      </c>
      <c r="B40" s="4873" t="s">
        <v>91</v>
      </c>
      <c r="C40" s="4895">
        <v>49.228999999999999</v>
      </c>
      <c r="D40" s="4873">
        <v>-851172.41</v>
      </c>
      <c r="E40" s="4872">
        <v>2685301.17</v>
      </c>
      <c r="F40" s="4873">
        <v>2553856.0699999998</v>
      </c>
      <c r="G40" s="4872">
        <v>2685301.17</v>
      </c>
      <c r="H40" s="4873">
        <v>-982617.51000000024</v>
      </c>
      <c r="I40" s="4873">
        <v>-982617.51000000024</v>
      </c>
    </row>
    <row r="41" spans="1:9" x14ac:dyDescent="0.25">
      <c r="A41" s="4866" t="s">
        <v>239</v>
      </c>
      <c r="B41" s="4867"/>
      <c r="C41" s="4867"/>
      <c r="D41" s="4867"/>
      <c r="E41" s="4867"/>
      <c r="F41" s="4867"/>
      <c r="G41" s="4867"/>
      <c r="H41" s="4867"/>
      <c r="I41" s="4867"/>
    </row>
    <row r="42" spans="1:9" x14ac:dyDescent="0.25">
      <c r="A42" s="4869" t="s">
        <v>240</v>
      </c>
      <c r="B42" s="4867"/>
      <c r="C42" s="4867"/>
      <c r="D42" s="4867"/>
      <c r="E42" s="4867"/>
      <c r="F42" s="4867"/>
      <c r="G42" s="4867"/>
      <c r="H42" s="4867"/>
      <c r="I42" s="4867"/>
    </row>
    <row r="43" spans="1:9" x14ac:dyDescent="0.25">
      <c r="A43" s="4914" t="s">
        <v>12</v>
      </c>
      <c r="B43" s="4870" t="s">
        <v>94</v>
      </c>
      <c r="C43" s="4885" t="s">
        <v>95</v>
      </c>
      <c r="D43" s="4885"/>
      <c r="E43" s="4885"/>
      <c r="F43" s="4914" t="s">
        <v>206</v>
      </c>
      <c r="G43" s="4885"/>
      <c r="H43" s="4905"/>
      <c r="I43" s="4870" t="s">
        <v>97</v>
      </c>
    </row>
    <row r="44" spans="1:9" x14ac:dyDescent="0.25">
      <c r="A44" s="4912" t="s">
        <v>98</v>
      </c>
      <c r="B44" s="4871" t="s">
        <v>99</v>
      </c>
      <c r="C44" s="4906"/>
      <c r="D44" s="4906"/>
      <c r="E44" s="4906"/>
      <c r="F44" s="4912" t="s">
        <v>207</v>
      </c>
      <c r="G44" s="4906"/>
      <c r="H44" s="4915"/>
      <c r="I44" s="4871" t="s">
        <v>101</v>
      </c>
    </row>
    <row r="45" spans="1:9" x14ac:dyDescent="0.25">
      <c r="A45" s="4912"/>
      <c r="B45" s="4871"/>
      <c r="C45" s="4906"/>
      <c r="D45" s="4906"/>
      <c r="E45" s="4906"/>
      <c r="F45" s="4912" t="s">
        <v>241</v>
      </c>
      <c r="G45" s="4906"/>
      <c r="H45" s="4915"/>
      <c r="I45" s="4871"/>
    </row>
    <row r="46" spans="1:9" x14ac:dyDescent="0.25">
      <c r="A46" s="4912"/>
      <c r="B46" s="4879"/>
      <c r="C46" s="4906"/>
      <c r="D46" s="4906"/>
      <c r="E46" s="4906"/>
      <c r="F46" s="4912" t="s">
        <v>242</v>
      </c>
      <c r="G46" s="4906"/>
      <c r="H46" s="4915"/>
      <c r="I46" s="4879"/>
    </row>
    <row r="47" spans="1:9" x14ac:dyDescent="0.25">
      <c r="A47" s="4916" t="s">
        <v>103</v>
      </c>
      <c r="B47" s="4911"/>
      <c r="C47" s="4910" t="s">
        <v>104</v>
      </c>
      <c r="D47" s="4917"/>
      <c r="E47" s="4918"/>
      <c r="F47" s="4914"/>
      <c r="G47" s="4885"/>
      <c r="H47" s="4905"/>
      <c r="I47" s="4871"/>
    </row>
    <row r="48" spans="1:9" x14ac:dyDescent="0.25">
      <c r="A48" s="4919"/>
      <c r="B48" s="4912"/>
      <c r="C48" s="4912" t="s">
        <v>55</v>
      </c>
      <c r="D48" s="4906"/>
      <c r="E48" s="4915"/>
      <c r="F48" s="4912" t="s">
        <v>69</v>
      </c>
      <c r="G48" s="4892"/>
      <c r="H48" s="4915" t="s">
        <v>69</v>
      </c>
      <c r="I48" s="4871" t="s">
        <v>69</v>
      </c>
    </row>
    <row r="49" spans="1:9" x14ac:dyDescent="0.25">
      <c r="A49" s="4919" t="s">
        <v>105</v>
      </c>
      <c r="B49" s="4920">
        <v>42382</v>
      </c>
      <c r="C49" s="4912" t="s">
        <v>1228</v>
      </c>
      <c r="D49" s="4906"/>
      <c r="E49" s="4915"/>
      <c r="F49" s="4912"/>
      <c r="G49" s="4892">
        <v>6.5690824705462338</v>
      </c>
      <c r="H49" s="4915"/>
      <c r="I49" s="4871">
        <v>55200</v>
      </c>
    </row>
    <row r="50" spans="1:9" x14ac:dyDescent="0.25">
      <c r="A50" s="4919" t="s">
        <v>69</v>
      </c>
      <c r="B50" s="4920"/>
      <c r="C50" s="4912" t="s">
        <v>1229</v>
      </c>
      <c r="D50" s="4906"/>
      <c r="E50" s="4915"/>
      <c r="F50" s="4912"/>
      <c r="G50" s="4892"/>
      <c r="H50" s="4915"/>
      <c r="I50" s="4871"/>
    </row>
    <row r="51" spans="1:9" x14ac:dyDescent="0.25">
      <c r="A51" s="4919" t="s">
        <v>69</v>
      </c>
      <c r="B51" s="4920"/>
      <c r="C51" s="4912" t="s">
        <v>1230</v>
      </c>
      <c r="D51" s="4906"/>
      <c r="E51" s="4915"/>
      <c r="F51" s="4912"/>
      <c r="G51" s="4892">
        <v>2.630013090562894</v>
      </c>
      <c r="H51" s="4915"/>
      <c r="I51" s="4871">
        <v>22100</v>
      </c>
    </row>
    <row r="52" spans="1:9" x14ac:dyDescent="0.25">
      <c r="A52" s="4919" t="s">
        <v>38</v>
      </c>
      <c r="B52" s="4920">
        <v>42531</v>
      </c>
      <c r="C52" s="4912" t="s">
        <v>343</v>
      </c>
      <c r="D52" s="4906"/>
      <c r="E52" s="4915"/>
      <c r="F52" s="4912"/>
      <c r="G52" s="4892">
        <v>2.8561228132809711</v>
      </c>
      <c r="H52" s="4915"/>
      <c r="I52" s="4871">
        <v>24000</v>
      </c>
    </row>
    <row r="53" spans="1:9" x14ac:dyDescent="0.25">
      <c r="A53" s="4919" t="s">
        <v>40</v>
      </c>
      <c r="B53" s="4920">
        <v>42583</v>
      </c>
      <c r="C53" s="4912" t="s">
        <v>107</v>
      </c>
      <c r="D53" s="4906"/>
      <c r="E53" s="4915"/>
      <c r="F53" s="4912"/>
      <c r="G53" s="4892">
        <v>21.87457574675711</v>
      </c>
      <c r="H53" s="4915"/>
      <c r="I53" s="4871">
        <v>183812.06</v>
      </c>
    </row>
    <row r="54" spans="1:9" x14ac:dyDescent="0.25">
      <c r="A54" s="4919" t="s">
        <v>42</v>
      </c>
      <c r="B54" s="4920">
        <v>42653</v>
      </c>
      <c r="C54" s="4912" t="s">
        <v>1231</v>
      </c>
      <c r="D54" s="4906"/>
      <c r="E54" s="4915"/>
      <c r="F54" s="4912"/>
      <c r="G54" s="4892">
        <v>2.3006069260978221</v>
      </c>
      <c r="H54" s="4915"/>
      <c r="I54" s="4871">
        <v>19332</v>
      </c>
    </row>
    <row r="55" spans="1:9" x14ac:dyDescent="0.25">
      <c r="A55" s="4919" t="s">
        <v>1232</v>
      </c>
      <c r="B55" s="4920">
        <v>42730</v>
      </c>
      <c r="C55" s="4912" t="s">
        <v>1233</v>
      </c>
      <c r="D55" s="4906"/>
      <c r="E55" s="4915"/>
      <c r="F55" s="4912"/>
      <c r="G55" s="4892">
        <v>0.46233488039985721</v>
      </c>
      <c r="H55" s="4915"/>
      <c r="I55" s="4871">
        <v>3885</v>
      </c>
    </row>
    <row r="56" spans="1:9" x14ac:dyDescent="0.25">
      <c r="A56" s="4919" t="s">
        <v>348</v>
      </c>
      <c r="B56" s="4920"/>
      <c r="C56" s="4912"/>
      <c r="D56" s="4906"/>
      <c r="E56" s="4915"/>
      <c r="F56" s="4912"/>
      <c r="G56" s="4892">
        <v>0</v>
      </c>
      <c r="H56" s="4915"/>
      <c r="I56" s="4871"/>
    </row>
    <row r="57" spans="1:9" x14ac:dyDescent="0.25">
      <c r="A57" s="4919"/>
      <c r="B57" s="4912"/>
      <c r="C57" s="4921"/>
      <c r="D57" s="4877"/>
      <c r="E57" s="4922"/>
      <c r="F57" s="4911"/>
      <c r="G57" s="4923">
        <v>36.69273592764489</v>
      </c>
      <c r="H57" s="4924"/>
      <c r="I57" s="4900">
        <v>308329.06</v>
      </c>
    </row>
    <row r="58" spans="1:9" x14ac:dyDescent="0.25">
      <c r="A58" s="4870"/>
      <c r="B58" s="4870"/>
      <c r="C58" s="4914"/>
      <c r="D58" s="4885"/>
      <c r="E58" s="4905"/>
      <c r="F58" s="4914"/>
      <c r="G58" s="4885"/>
      <c r="H58" s="4905"/>
      <c r="I58" s="4870"/>
    </row>
    <row r="59" spans="1:9" x14ac:dyDescent="0.25">
      <c r="A59" s="4870" t="s">
        <v>46</v>
      </c>
      <c r="B59" s="4904" t="s">
        <v>112</v>
      </c>
      <c r="C59" s="4910" t="s">
        <v>113</v>
      </c>
      <c r="D59" s="4885"/>
      <c r="E59" s="4905"/>
      <c r="F59" s="4914" t="s">
        <v>114</v>
      </c>
      <c r="G59" s="4885"/>
      <c r="H59" s="4905"/>
      <c r="I59" s="4870"/>
    </row>
    <row r="60" spans="1:9" x14ac:dyDescent="0.25">
      <c r="A60" s="4919" t="s">
        <v>167</v>
      </c>
      <c r="B60" s="4925"/>
      <c r="C60" s="4912"/>
      <c r="D60" s="4906"/>
      <c r="E60" s="4915"/>
      <c r="F60" s="4912"/>
      <c r="G60" s="4892"/>
      <c r="H60" s="4915"/>
      <c r="I60" s="4871"/>
    </row>
    <row r="61" spans="1:9" x14ac:dyDescent="0.25">
      <c r="A61" s="4926"/>
      <c r="B61" s="4879" t="s">
        <v>112</v>
      </c>
      <c r="C61" s="4921" t="s">
        <v>111</v>
      </c>
      <c r="D61" s="4877"/>
      <c r="E61" s="4922"/>
      <c r="F61" s="4921" t="s">
        <v>69</v>
      </c>
      <c r="G61" s="4927">
        <v>0</v>
      </c>
      <c r="H61" s="4922"/>
      <c r="I61" s="4875">
        <v>0</v>
      </c>
    </row>
    <row r="62" spans="1:9" x14ac:dyDescent="0.25">
      <c r="A62" s="4867" t="s">
        <v>485</v>
      </c>
      <c r="B62" s="4867"/>
      <c r="C62" s="4867"/>
      <c r="D62" s="4928" t="s">
        <v>116</v>
      </c>
      <c r="E62" s="4865"/>
      <c r="F62" s="4867" t="s">
        <v>117</v>
      </c>
      <c r="G62" s="4867" t="s">
        <v>251</v>
      </c>
      <c r="H62" s="4867"/>
      <c r="I62" s="4867" t="s">
        <v>252</v>
      </c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workbookViewId="0">
      <selection activeCell="M31" sqref="M31"/>
    </sheetView>
  </sheetViews>
  <sheetFormatPr defaultRowHeight="15" x14ac:dyDescent="0.25"/>
  <cols>
    <col min="2" max="2" width="32.28515625" bestFit="1" customWidth="1"/>
    <col min="9" max="9" width="18" bestFit="1" customWidth="1"/>
  </cols>
  <sheetData>
    <row r="1" spans="1:9" x14ac:dyDescent="0.25">
      <c r="A1" s="4929" t="s">
        <v>0</v>
      </c>
      <c r="B1" s="4929"/>
      <c r="C1" s="4929"/>
      <c r="D1" s="4929"/>
      <c r="E1" s="4929"/>
      <c r="F1" s="4929"/>
      <c r="G1" s="4929"/>
      <c r="H1" s="4929"/>
      <c r="I1" s="2885"/>
    </row>
    <row r="2" spans="1:9" x14ac:dyDescent="0.25">
      <c r="A2" s="4929" t="s">
        <v>1</v>
      </c>
      <c r="B2" s="4929"/>
      <c r="C2" s="4929"/>
      <c r="D2" s="4929"/>
      <c r="E2" s="4929"/>
      <c r="F2" s="4929"/>
      <c r="G2" s="4929"/>
      <c r="H2" s="4929"/>
      <c r="I2" s="2885"/>
    </row>
    <row r="3" spans="1:9" x14ac:dyDescent="0.25">
      <c r="A3" s="4929" t="s">
        <v>2</v>
      </c>
      <c r="B3" s="4929"/>
      <c r="C3" s="4929"/>
      <c r="D3" s="4929"/>
      <c r="E3" s="4929"/>
      <c r="F3" s="4929"/>
      <c r="G3" s="4929"/>
      <c r="H3" s="4929"/>
      <c r="I3" s="2885"/>
    </row>
    <row r="4" spans="1:9" x14ac:dyDescent="0.25">
      <c r="A4" s="4929" t="s">
        <v>3</v>
      </c>
      <c r="B4" s="4929"/>
      <c r="C4" s="4929"/>
      <c r="D4" s="4929"/>
      <c r="E4" s="4929"/>
      <c r="F4" s="4929"/>
      <c r="G4" s="4929"/>
      <c r="H4" s="4929"/>
      <c r="I4" s="2885"/>
    </row>
    <row r="5" spans="1:9" x14ac:dyDescent="0.25">
      <c r="A5" s="4929" t="s">
        <v>4</v>
      </c>
      <c r="B5" s="4930"/>
      <c r="C5" s="4930"/>
      <c r="D5" s="4930"/>
      <c r="E5" s="4930"/>
      <c r="F5" s="4930"/>
      <c r="G5" s="4930"/>
      <c r="H5" s="4930"/>
      <c r="I5" s="2885"/>
    </row>
    <row r="6" spans="1:9" x14ac:dyDescent="0.25">
      <c r="A6" s="4929" t="s">
        <v>1234</v>
      </c>
      <c r="B6" s="4930"/>
      <c r="C6" s="4930"/>
      <c r="D6" s="4930"/>
      <c r="E6" s="4930"/>
      <c r="F6" s="4930"/>
      <c r="G6" s="4930"/>
      <c r="H6" s="4930"/>
      <c r="I6" s="2885"/>
    </row>
    <row r="7" spans="1:9" x14ac:dyDescent="0.25">
      <c r="A7" s="4930" t="s">
        <v>1235</v>
      </c>
      <c r="B7" s="4930"/>
      <c r="C7" s="4930"/>
      <c r="D7" s="4930"/>
      <c r="E7" s="4930"/>
      <c r="F7" s="4930"/>
      <c r="G7" s="4930"/>
      <c r="H7" s="4930"/>
      <c r="I7" s="2885"/>
    </row>
    <row r="8" spans="1:9" x14ac:dyDescent="0.25">
      <c r="A8" s="4930" t="s">
        <v>1236</v>
      </c>
      <c r="B8" s="4930"/>
      <c r="C8" s="4930"/>
      <c r="D8" s="4930"/>
      <c r="E8" s="4930"/>
      <c r="F8" s="4930"/>
      <c r="G8" s="4930"/>
      <c r="H8" s="4930"/>
      <c r="I8" s="2885"/>
    </row>
    <row r="9" spans="1:9" x14ac:dyDescent="0.25">
      <c r="A9" s="4930" t="s">
        <v>256</v>
      </c>
      <c r="B9" s="4930"/>
      <c r="C9" s="4930"/>
      <c r="D9" s="4930"/>
      <c r="E9" s="4930"/>
      <c r="F9" s="4930"/>
      <c r="G9" s="4930"/>
      <c r="H9" s="4930"/>
      <c r="I9" s="2885"/>
    </row>
    <row r="10" spans="1:9" x14ac:dyDescent="0.25">
      <c r="A10" s="4929" t="s">
        <v>1237</v>
      </c>
      <c r="B10" s="4929"/>
      <c r="C10" s="4929"/>
      <c r="D10" s="4929"/>
      <c r="E10" s="4929"/>
      <c r="F10" s="4929"/>
      <c r="G10" s="4929"/>
      <c r="H10" s="4929"/>
      <c r="I10" s="4929"/>
    </row>
    <row r="11" spans="1:9" x14ac:dyDescent="0.25">
      <c r="A11" s="4929" t="s">
        <v>10</v>
      </c>
      <c r="B11" s="4929"/>
      <c r="C11" s="4929"/>
      <c r="D11" s="4929"/>
      <c r="E11" s="4929"/>
      <c r="F11" s="4929"/>
      <c r="G11" s="4929"/>
      <c r="H11" s="4929"/>
      <c r="I11" s="4929"/>
    </row>
    <row r="12" spans="1:9" x14ac:dyDescent="0.25">
      <c r="A12" s="4931" t="s">
        <v>11</v>
      </c>
      <c r="B12" s="4929"/>
      <c r="C12" s="4929"/>
      <c r="D12" s="4929"/>
      <c r="E12" s="4929"/>
      <c r="F12" s="4929"/>
      <c r="G12" s="4929"/>
      <c r="H12" s="4929"/>
      <c r="I12" s="4929"/>
    </row>
    <row r="13" spans="1:9" x14ac:dyDescent="0.25">
      <c r="A13" s="4932" t="s">
        <v>12</v>
      </c>
      <c r="B13" s="4932" t="s">
        <v>13</v>
      </c>
      <c r="C13" s="4932" t="s">
        <v>14</v>
      </c>
      <c r="D13" s="4932" t="s">
        <v>15</v>
      </c>
      <c r="E13" s="4932" t="s">
        <v>16</v>
      </c>
      <c r="F13" s="4932" t="s">
        <v>17</v>
      </c>
      <c r="G13" s="4932" t="s">
        <v>18</v>
      </c>
      <c r="H13" s="4932" t="s">
        <v>15</v>
      </c>
      <c r="I13" s="4932" t="s">
        <v>19</v>
      </c>
    </row>
    <row r="14" spans="1:9" x14ac:dyDescent="0.25">
      <c r="A14" s="4933" t="s">
        <v>20</v>
      </c>
      <c r="B14" s="4933"/>
      <c r="C14" s="4933" t="s">
        <v>127</v>
      </c>
      <c r="D14" s="4933" t="s">
        <v>22</v>
      </c>
      <c r="E14" s="4933" t="s">
        <v>23</v>
      </c>
      <c r="F14" s="4933" t="s">
        <v>23</v>
      </c>
      <c r="G14" s="4933" t="s">
        <v>24</v>
      </c>
      <c r="H14" s="4933" t="s">
        <v>25</v>
      </c>
      <c r="I14" s="4933" t="s">
        <v>129</v>
      </c>
    </row>
    <row r="15" spans="1:9" x14ac:dyDescent="0.25">
      <c r="A15" s="4933"/>
      <c r="B15" s="4933"/>
      <c r="C15" s="4933" t="s">
        <v>27</v>
      </c>
      <c r="D15" s="4933" t="s">
        <v>28</v>
      </c>
      <c r="E15" s="4933"/>
      <c r="F15" s="4933"/>
      <c r="G15" s="4933" t="s">
        <v>29</v>
      </c>
      <c r="H15" s="4933" t="s">
        <v>30</v>
      </c>
      <c r="I15" s="4933" t="s">
        <v>131</v>
      </c>
    </row>
    <row r="16" spans="1:9" x14ac:dyDescent="0.25">
      <c r="A16" s="4933"/>
      <c r="B16" s="4933"/>
      <c r="C16" s="4933" t="s">
        <v>32</v>
      </c>
      <c r="D16" s="4933" t="s">
        <v>33</v>
      </c>
      <c r="E16" s="4933" t="s">
        <v>33</v>
      </c>
      <c r="F16" s="4933" t="s">
        <v>33</v>
      </c>
      <c r="G16" s="4933" t="s">
        <v>33</v>
      </c>
      <c r="H16" s="4933" t="s">
        <v>33</v>
      </c>
      <c r="I16" s="4933" t="s">
        <v>34</v>
      </c>
    </row>
    <row r="17" spans="1:9" x14ac:dyDescent="0.25">
      <c r="A17" s="4934">
        <v>1</v>
      </c>
      <c r="B17" s="4935">
        <v>2</v>
      </c>
      <c r="C17" s="4934">
        <v>3</v>
      </c>
      <c r="D17" s="4935">
        <v>4</v>
      </c>
      <c r="E17" s="4934">
        <v>5</v>
      </c>
      <c r="F17" s="4935">
        <v>6</v>
      </c>
      <c r="G17" s="4934">
        <v>7</v>
      </c>
      <c r="H17" s="4935">
        <v>8</v>
      </c>
      <c r="I17" s="4935">
        <v>9</v>
      </c>
    </row>
    <row r="18" spans="1:9" x14ac:dyDescent="0.25">
      <c r="A18" s="4936">
        <v>1</v>
      </c>
      <c r="B18" s="4937" t="s">
        <v>327</v>
      </c>
      <c r="C18" s="4937">
        <v>7.97</v>
      </c>
      <c r="D18" s="4938">
        <v>-18235.75</v>
      </c>
      <c r="E18" s="4938">
        <v>738010.15</v>
      </c>
      <c r="F18" s="4939">
        <v>729344.9</v>
      </c>
      <c r="G18" s="4938">
        <v>738010.15</v>
      </c>
      <c r="H18" s="4940">
        <v>-26901</v>
      </c>
      <c r="I18" s="4938">
        <v>-26901</v>
      </c>
    </row>
    <row r="19" spans="1:9" x14ac:dyDescent="0.25">
      <c r="A19" s="4933" t="s">
        <v>36</v>
      </c>
      <c r="B19" s="4933" t="s">
        <v>233</v>
      </c>
      <c r="C19" s="4941"/>
      <c r="D19" s="4942"/>
      <c r="E19" s="4933"/>
      <c r="F19" s="4943"/>
      <c r="G19" s="4933" t="s">
        <v>69</v>
      </c>
      <c r="H19" s="4944"/>
      <c r="I19" s="4942"/>
    </row>
    <row r="20" spans="1:9" x14ac:dyDescent="0.25">
      <c r="A20" s="4945"/>
      <c r="B20" s="4945" t="s">
        <v>234</v>
      </c>
      <c r="C20" s="4946">
        <v>2.62</v>
      </c>
      <c r="D20" s="4947"/>
      <c r="E20" s="4948">
        <v>236163.24800000002</v>
      </c>
      <c r="F20" s="4947">
        <v>233390.36800000002</v>
      </c>
      <c r="G20" s="4947">
        <v>236163.24800000002</v>
      </c>
      <c r="H20" s="4949"/>
      <c r="I20" s="4947"/>
    </row>
    <row r="21" spans="1:9" x14ac:dyDescent="0.25">
      <c r="A21" s="4950" t="s">
        <v>38</v>
      </c>
      <c r="B21" s="4932" t="s">
        <v>39</v>
      </c>
      <c r="C21" s="4951">
        <v>1.33</v>
      </c>
      <c r="D21" s="4942"/>
      <c r="E21" s="4942">
        <v>118081.62400000001</v>
      </c>
      <c r="F21" s="4942">
        <v>116695.18400000001</v>
      </c>
      <c r="G21" s="4942">
        <v>118081.62400000001</v>
      </c>
      <c r="H21" s="4952"/>
      <c r="I21" s="4942"/>
    </row>
    <row r="22" spans="1:9" x14ac:dyDescent="0.25">
      <c r="A22" s="4950" t="s">
        <v>40</v>
      </c>
      <c r="B22" s="4932" t="s">
        <v>41</v>
      </c>
      <c r="C22" s="4951">
        <v>1.63</v>
      </c>
      <c r="D22" s="4942"/>
      <c r="E22" s="4942">
        <v>147602.03</v>
      </c>
      <c r="F22" s="4942">
        <v>145868.98000000001</v>
      </c>
      <c r="G22" s="4942">
        <v>147602.03</v>
      </c>
      <c r="H22" s="4954"/>
      <c r="I22" s="4942"/>
    </row>
    <row r="23" spans="1:9" x14ac:dyDescent="0.25">
      <c r="A23" s="4950" t="s">
        <v>42</v>
      </c>
      <c r="B23" s="4932" t="s">
        <v>43</v>
      </c>
      <c r="C23" s="4951">
        <v>2.39</v>
      </c>
      <c r="D23" s="4955"/>
      <c r="E23" s="4942">
        <v>214022.94349999999</v>
      </c>
      <c r="F23" s="4942">
        <v>211510.02099999998</v>
      </c>
      <c r="G23" s="4956">
        <v>214022.94349999999</v>
      </c>
      <c r="H23" s="4956"/>
      <c r="I23" s="4955"/>
    </row>
    <row r="24" spans="1:9" x14ac:dyDescent="0.25">
      <c r="A24" s="4950" t="s">
        <v>44</v>
      </c>
      <c r="B24" s="4932" t="s">
        <v>45</v>
      </c>
      <c r="C24" s="4951">
        <v>0.23396</v>
      </c>
      <c r="D24" s="4955"/>
      <c r="E24" s="4942">
        <v>22140.304499999998</v>
      </c>
      <c r="F24" s="4942">
        <v>21880.347000000002</v>
      </c>
      <c r="G24" s="4957">
        <v>22140.304499999998</v>
      </c>
      <c r="H24" s="4956"/>
      <c r="I24" s="4955"/>
    </row>
    <row r="25" spans="1:9" x14ac:dyDescent="0.25">
      <c r="A25" s="4958" t="s">
        <v>46</v>
      </c>
      <c r="B25" s="4958" t="s">
        <v>47</v>
      </c>
      <c r="C25" s="4958">
        <v>2.98</v>
      </c>
      <c r="D25" s="4959">
        <v>-28376.99</v>
      </c>
      <c r="E25" s="4958">
        <v>273863.76</v>
      </c>
      <c r="F25" s="4958">
        <v>272513.65999999997</v>
      </c>
      <c r="G25" s="4960">
        <v>273863.76</v>
      </c>
      <c r="H25" s="4961">
        <v>-29727.090000000026</v>
      </c>
      <c r="I25" s="4959">
        <v>-29727.090000000026</v>
      </c>
    </row>
    <row r="26" spans="1:9" x14ac:dyDescent="0.25">
      <c r="A26" s="4958" t="s">
        <v>48</v>
      </c>
      <c r="B26" s="4929" t="s">
        <v>136</v>
      </c>
      <c r="C26" s="4958">
        <v>3.15</v>
      </c>
      <c r="D26" s="4938">
        <v>-40555.61</v>
      </c>
      <c r="E26" s="4962">
        <v>288267.8</v>
      </c>
      <c r="F26" s="4963">
        <v>283829.96999999997</v>
      </c>
      <c r="G26" s="4938">
        <v>288267.8</v>
      </c>
      <c r="H26" s="4963">
        <v>-44993.440000000002</v>
      </c>
      <c r="I26" s="4938">
        <v>-44993.440000000002</v>
      </c>
    </row>
    <row r="27" spans="1:9" x14ac:dyDescent="0.25">
      <c r="A27" s="4964" t="s">
        <v>52</v>
      </c>
      <c r="B27" s="4964" t="s">
        <v>217</v>
      </c>
      <c r="C27" s="4965"/>
      <c r="D27" s="4966"/>
      <c r="E27" s="4967"/>
      <c r="F27" s="4968"/>
      <c r="G27" s="4968"/>
      <c r="H27" s="4969"/>
      <c r="I27" s="4966"/>
    </row>
    <row r="28" spans="1:9" x14ac:dyDescent="0.25">
      <c r="A28" s="4937"/>
      <c r="B28" s="4937" t="s">
        <v>218</v>
      </c>
      <c r="C28" s="4939">
        <v>1.82</v>
      </c>
      <c r="D28" s="4966">
        <v>51842.879999999997</v>
      </c>
      <c r="E28" s="4937">
        <v>293060.82</v>
      </c>
      <c r="F28" s="4937">
        <v>288134.64</v>
      </c>
      <c r="G28" s="4937">
        <v>353739.92</v>
      </c>
      <c r="H28" s="4936">
        <v>-13762.399999999965</v>
      </c>
      <c r="I28" s="4966">
        <v>-13762.399999999965</v>
      </c>
    </row>
    <row r="29" spans="1:9" x14ac:dyDescent="0.25">
      <c r="A29" s="4958" t="s">
        <v>57</v>
      </c>
      <c r="B29" s="4958" t="s">
        <v>140</v>
      </c>
      <c r="C29" s="4960"/>
      <c r="D29" s="4961" t="s">
        <v>69</v>
      </c>
      <c r="E29" s="4958"/>
      <c r="F29" s="4958"/>
      <c r="G29" s="4960" t="s">
        <v>141</v>
      </c>
      <c r="H29" s="4961" t="s">
        <v>69</v>
      </c>
      <c r="I29" s="4959" t="s">
        <v>69</v>
      </c>
    </row>
    <row r="30" spans="1:9" x14ac:dyDescent="0.25">
      <c r="A30" s="4937"/>
      <c r="B30" s="4937" t="s">
        <v>795</v>
      </c>
      <c r="C30" s="4938"/>
      <c r="D30" s="4936">
        <v>122416.28</v>
      </c>
      <c r="E30" s="4937">
        <v>0</v>
      </c>
      <c r="F30" s="4937">
        <v>300.3</v>
      </c>
      <c r="G30" s="4937">
        <v>122617.35</v>
      </c>
      <c r="H30" s="4936">
        <v>99.229999999995925</v>
      </c>
      <c r="I30" s="4938"/>
    </row>
    <row r="31" spans="1:9" x14ac:dyDescent="0.25">
      <c r="A31" s="4935"/>
      <c r="B31" s="4935" t="s">
        <v>50</v>
      </c>
      <c r="C31" s="4957"/>
      <c r="D31" s="4970"/>
      <c r="E31" s="4935">
        <v>0</v>
      </c>
      <c r="F31" s="4935">
        <v>300.3</v>
      </c>
      <c r="G31" s="4935">
        <v>122617.35</v>
      </c>
      <c r="H31" s="4970"/>
      <c r="I31" s="4955"/>
    </row>
    <row r="32" spans="1:9" x14ac:dyDescent="0.25">
      <c r="A32" s="4929" t="s">
        <v>56</v>
      </c>
      <c r="B32" s="4930"/>
      <c r="C32" s="4930"/>
      <c r="D32" s="2885"/>
      <c r="E32" s="4930"/>
      <c r="F32" s="4930"/>
      <c r="G32" s="4930"/>
      <c r="H32" s="4930"/>
      <c r="I32" s="4930"/>
    </row>
    <row r="33" spans="1:9" x14ac:dyDescent="0.25">
      <c r="A33" s="4929"/>
      <c r="B33" s="4930"/>
      <c r="C33" s="4930"/>
      <c r="D33" s="2885"/>
      <c r="E33" s="4930"/>
      <c r="F33" s="4930"/>
      <c r="G33" s="4930"/>
      <c r="H33" s="4930"/>
      <c r="I33" s="4930"/>
    </row>
    <row r="34" spans="1:9" x14ac:dyDescent="0.25">
      <c r="A34" s="4964" t="s">
        <v>181</v>
      </c>
      <c r="B34" s="4951" t="s">
        <v>58</v>
      </c>
      <c r="C34" s="4932" t="s">
        <v>62</v>
      </c>
      <c r="D34" s="4971" t="s">
        <v>60</v>
      </c>
      <c r="E34" s="4951" t="s">
        <v>61</v>
      </c>
      <c r="F34" s="4932" t="s">
        <v>62</v>
      </c>
      <c r="G34" s="4932"/>
      <c r="H34" s="4951" t="s">
        <v>184</v>
      </c>
      <c r="I34" s="4971"/>
    </row>
    <row r="35" spans="1:9" x14ac:dyDescent="0.25">
      <c r="A35" s="4933"/>
      <c r="B35" s="4941"/>
      <c r="C35" s="4945" t="s">
        <v>64</v>
      </c>
      <c r="D35" s="4972" t="s">
        <v>23</v>
      </c>
      <c r="E35" s="4946" t="s">
        <v>314</v>
      </c>
      <c r="F35" s="4945" t="s">
        <v>30</v>
      </c>
      <c r="G35" s="4945"/>
      <c r="H35" s="4946"/>
      <c r="I35" s="4972"/>
    </row>
    <row r="36" spans="1:9" x14ac:dyDescent="0.25">
      <c r="A36" s="4937"/>
      <c r="B36" s="4946" t="s">
        <v>66</v>
      </c>
      <c r="C36" s="4947">
        <v>7191</v>
      </c>
      <c r="D36" s="4972">
        <v>10950</v>
      </c>
      <c r="E36" s="4973">
        <v>1642.5</v>
      </c>
      <c r="F36" s="4947">
        <v>16498.5</v>
      </c>
      <c r="G36" s="4947">
        <v>0</v>
      </c>
      <c r="H36" s="4973">
        <v>16498.5</v>
      </c>
      <c r="I36" s="4972"/>
    </row>
    <row r="37" spans="1:9" x14ac:dyDescent="0.25">
      <c r="A37" s="4929" t="s">
        <v>237</v>
      </c>
      <c r="B37" s="4929"/>
      <c r="C37" s="4929"/>
      <c r="D37" s="4975"/>
      <c r="E37" s="4929"/>
      <c r="F37" s="4929"/>
      <c r="G37" s="4929"/>
      <c r="H37" s="4929"/>
      <c r="I37" s="4929"/>
    </row>
    <row r="38" spans="1:9" x14ac:dyDescent="0.25">
      <c r="A38" s="4932" t="s">
        <v>69</v>
      </c>
      <c r="B38" s="4976" t="s">
        <v>70</v>
      </c>
      <c r="C38" s="4932" t="s">
        <v>71</v>
      </c>
      <c r="D38" s="4951" t="s">
        <v>72</v>
      </c>
      <c r="E38" s="4932" t="s">
        <v>73</v>
      </c>
      <c r="F38" s="4951" t="s">
        <v>74</v>
      </c>
      <c r="G38" s="4932" t="s">
        <v>238</v>
      </c>
      <c r="H38" s="4932" t="s">
        <v>76</v>
      </c>
      <c r="I38" s="4932" t="s">
        <v>19</v>
      </c>
    </row>
    <row r="39" spans="1:9" x14ac:dyDescent="0.25">
      <c r="A39" s="4933"/>
      <c r="B39" s="4944" t="s">
        <v>77</v>
      </c>
      <c r="C39" s="4933" t="s">
        <v>78</v>
      </c>
      <c r="D39" s="4941" t="s">
        <v>79</v>
      </c>
      <c r="E39" s="4933" t="s">
        <v>80</v>
      </c>
      <c r="F39" s="4941" t="s">
        <v>81</v>
      </c>
      <c r="G39" s="4933" t="s">
        <v>82</v>
      </c>
      <c r="H39" s="4933" t="s">
        <v>83</v>
      </c>
      <c r="I39" s="4933" t="s">
        <v>84</v>
      </c>
    </row>
    <row r="40" spans="1:9" x14ac:dyDescent="0.25">
      <c r="A40" s="4933"/>
      <c r="B40" s="4944"/>
      <c r="C40" s="4933"/>
      <c r="D40" s="4941"/>
      <c r="E40" s="4933"/>
      <c r="F40" s="4941" t="s">
        <v>85</v>
      </c>
      <c r="G40" s="4945" t="s">
        <v>86</v>
      </c>
      <c r="H40" s="4945"/>
      <c r="I40" s="4945" t="s">
        <v>30</v>
      </c>
    </row>
    <row r="41" spans="1:9" x14ac:dyDescent="0.25">
      <c r="A41" s="4935">
        <v>1</v>
      </c>
      <c r="B41" s="4935" t="s">
        <v>88</v>
      </c>
      <c r="C41" s="4960">
        <v>25.1</v>
      </c>
      <c r="D41" s="4935">
        <v>-84299.49</v>
      </c>
      <c r="E41" s="4977">
        <v>546501.44999999995</v>
      </c>
      <c r="F41" s="4935">
        <v>550944.44999999995</v>
      </c>
      <c r="G41" s="4977">
        <v>546501.44999999995</v>
      </c>
      <c r="H41" s="4933">
        <v>-79856.489999999991</v>
      </c>
      <c r="I41" s="4935">
        <v>-79856.489999999991</v>
      </c>
    </row>
    <row r="42" spans="1:9" x14ac:dyDescent="0.25">
      <c r="A42" s="4933">
        <v>2</v>
      </c>
      <c r="B42" s="4933" t="s">
        <v>89</v>
      </c>
      <c r="C42" s="4929">
        <v>154.13460000000001</v>
      </c>
      <c r="D42" s="4933">
        <v>-259125.91</v>
      </c>
      <c r="E42" s="4930">
        <v>831986.08</v>
      </c>
      <c r="F42" s="4933">
        <v>844915.63</v>
      </c>
      <c r="G42" s="4930">
        <v>831986.08</v>
      </c>
      <c r="H42" s="4932">
        <v>-246196.36</v>
      </c>
      <c r="I42" s="4933">
        <v>-246196.36</v>
      </c>
    </row>
    <row r="43" spans="1:9" x14ac:dyDescent="0.25">
      <c r="A43" s="4935"/>
      <c r="B43" s="4935" t="s">
        <v>90</v>
      </c>
      <c r="C43" s="4960"/>
      <c r="D43" s="4935"/>
      <c r="E43" s="4934"/>
      <c r="F43" s="4935"/>
      <c r="G43" s="4934"/>
      <c r="H43" s="4932" t="s">
        <v>69</v>
      </c>
      <c r="I43" s="4935"/>
    </row>
    <row r="44" spans="1:9" x14ac:dyDescent="0.25">
      <c r="A44" s="4935">
        <v>3</v>
      </c>
      <c r="B44" s="4935" t="s">
        <v>91</v>
      </c>
      <c r="C44" s="4960">
        <v>49.228999999999999</v>
      </c>
      <c r="D44" s="4935">
        <v>-701729.41</v>
      </c>
      <c r="E44" s="4934">
        <v>2503350.1</v>
      </c>
      <c r="F44" s="4935">
        <v>2351894.25</v>
      </c>
      <c r="G44" s="4934">
        <v>2503350.1</v>
      </c>
      <c r="H44" s="4935">
        <v>-853185.26000000024</v>
      </c>
      <c r="I44" s="4935">
        <v>-853185.26000000024</v>
      </c>
    </row>
    <row r="45" spans="1:9" x14ac:dyDescent="0.25">
      <c r="A45" s="4941"/>
      <c r="B45" s="4941"/>
      <c r="C45" s="4931"/>
      <c r="D45" s="4941"/>
      <c r="E45" s="4941"/>
      <c r="F45" s="4941"/>
      <c r="G45" s="4941"/>
      <c r="H45" s="4941"/>
      <c r="I45" s="4941"/>
    </row>
    <row r="46" spans="1:9" x14ac:dyDescent="0.25">
      <c r="A46" s="4929" t="s">
        <v>239</v>
      </c>
      <c r="B46" s="4929"/>
      <c r="C46" s="4929"/>
      <c r="D46" s="4929"/>
      <c r="E46" s="4929"/>
      <c r="F46" s="4929"/>
      <c r="G46" s="4929"/>
      <c r="H46" s="4929"/>
      <c r="I46" s="4929"/>
    </row>
    <row r="47" spans="1:9" x14ac:dyDescent="0.25">
      <c r="A47" s="4931" t="s">
        <v>240</v>
      </c>
      <c r="B47" s="4929"/>
      <c r="C47" s="4929"/>
      <c r="D47" s="4929"/>
      <c r="E47" s="4929"/>
      <c r="F47" s="4929"/>
      <c r="G47" s="4929"/>
      <c r="H47" s="4929"/>
      <c r="I47" s="4929"/>
    </row>
    <row r="48" spans="1:9" x14ac:dyDescent="0.25">
      <c r="A48" s="4976" t="s">
        <v>12</v>
      </c>
      <c r="B48" s="4932" t="s">
        <v>94</v>
      </c>
      <c r="C48" s="4951" t="s">
        <v>95</v>
      </c>
      <c r="D48" s="4951"/>
      <c r="E48" s="4951"/>
      <c r="F48" s="4976" t="s">
        <v>206</v>
      </c>
      <c r="G48" s="4951"/>
      <c r="H48" s="4971"/>
      <c r="I48" s="4932" t="s">
        <v>97</v>
      </c>
    </row>
    <row r="49" spans="1:9" x14ac:dyDescent="0.25">
      <c r="A49" s="4944" t="s">
        <v>98</v>
      </c>
      <c r="B49" s="4933" t="s">
        <v>99</v>
      </c>
      <c r="C49" s="4941"/>
      <c r="D49" s="4941"/>
      <c r="E49" s="4941"/>
      <c r="F49" s="4944" t="s">
        <v>207</v>
      </c>
      <c r="G49" s="4941"/>
      <c r="H49" s="4978"/>
      <c r="I49" s="4933" t="s">
        <v>101</v>
      </c>
    </row>
    <row r="50" spans="1:9" x14ac:dyDescent="0.25">
      <c r="A50" s="4944"/>
      <c r="B50" s="4933"/>
      <c r="C50" s="4941"/>
      <c r="D50" s="4941"/>
      <c r="E50" s="4941"/>
      <c r="F50" s="4944" t="s">
        <v>241</v>
      </c>
      <c r="G50" s="4941"/>
      <c r="H50" s="4978"/>
      <c r="I50" s="4933"/>
    </row>
    <row r="51" spans="1:9" x14ac:dyDescent="0.25">
      <c r="A51" s="4944"/>
      <c r="B51" s="4945"/>
      <c r="C51" s="4941"/>
      <c r="D51" s="4941"/>
      <c r="E51" s="4941"/>
      <c r="F51" s="4944" t="s">
        <v>242</v>
      </c>
      <c r="G51" s="4941"/>
      <c r="H51" s="4978"/>
      <c r="I51" s="4945"/>
    </row>
    <row r="52" spans="1:9" x14ac:dyDescent="0.25">
      <c r="A52" s="4979" t="s">
        <v>103</v>
      </c>
      <c r="B52" s="4980"/>
      <c r="C52" s="4965" t="s">
        <v>622</v>
      </c>
      <c r="D52" s="4965"/>
      <c r="E52" s="4965"/>
      <c r="F52" s="4976"/>
      <c r="G52" s="4981"/>
      <c r="H52" s="4971"/>
      <c r="I52" s="4933"/>
    </row>
    <row r="53" spans="1:9" x14ac:dyDescent="0.25">
      <c r="A53" s="4982" t="s">
        <v>105</v>
      </c>
      <c r="B53" s="4983">
        <v>42510</v>
      </c>
      <c r="C53" s="4941" t="s">
        <v>1238</v>
      </c>
      <c r="D53" s="4941"/>
      <c r="E53" s="4941"/>
      <c r="F53" s="4944"/>
      <c r="G53" s="4974">
        <v>6.5286936084089575</v>
      </c>
      <c r="H53" s="4978"/>
      <c r="I53" s="4933">
        <v>50000</v>
      </c>
    </row>
    <row r="54" spans="1:9" x14ac:dyDescent="0.25">
      <c r="A54" s="4982"/>
      <c r="B54" s="4983"/>
      <c r="C54" s="4941" t="s">
        <v>399</v>
      </c>
      <c r="D54" s="4941"/>
      <c r="E54" s="4941"/>
      <c r="F54" s="4944"/>
      <c r="G54" s="4974"/>
      <c r="H54" s="4978"/>
      <c r="I54" s="4933"/>
    </row>
    <row r="55" spans="1:9" x14ac:dyDescent="0.25">
      <c r="A55" s="4982" t="s">
        <v>38</v>
      </c>
      <c r="B55" s="4983">
        <v>42495</v>
      </c>
      <c r="C55" s="4941" t="s">
        <v>1239</v>
      </c>
      <c r="D55" s="4941"/>
      <c r="E55" s="4941"/>
      <c r="F55" s="4944"/>
      <c r="G55" s="4974">
        <v>1.0378572827577202</v>
      </c>
      <c r="H55" s="4978"/>
      <c r="I55" s="4933">
        <v>7948.43</v>
      </c>
    </row>
    <row r="56" spans="1:9" x14ac:dyDescent="0.25">
      <c r="A56" s="4982" t="s">
        <v>40</v>
      </c>
      <c r="B56" s="4983">
        <v>42531</v>
      </c>
      <c r="C56" s="4941" t="s">
        <v>343</v>
      </c>
      <c r="D56" s="4941"/>
      <c r="E56" s="4941"/>
      <c r="F56" s="4944"/>
      <c r="G56" s="4974">
        <v>3.4993797741072012</v>
      </c>
      <c r="H56" s="4978"/>
      <c r="I56" s="4933">
        <v>26800</v>
      </c>
    </row>
    <row r="57" spans="1:9" x14ac:dyDescent="0.25">
      <c r="A57" s="4982" t="s">
        <v>42</v>
      </c>
      <c r="B57" s="4983">
        <v>42517</v>
      </c>
      <c r="C57" s="4941" t="s">
        <v>1240</v>
      </c>
      <c r="D57" s="4941"/>
      <c r="E57" s="4941"/>
      <c r="F57" s="4944"/>
      <c r="G57" s="4974">
        <v>13.984461709211987</v>
      </c>
      <c r="H57" s="4978"/>
      <c r="I57" s="4933">
        <v>107100</v>
      </c>
    </row>
    <row r="58" spans="1:9" x14ac:dyDescent="0.25">
      <c r="A58" s="4982" t="s">
        <v>44</v>
      </c>
      <c r="B58" s="4983">
        <v>42522</v>
      </c>
      <c r="C58" s="4941" t="s">
        <v>1241</v>
      </c>
      <c r="D58" s="4941"/>
      <c r="E58" s="4941"/>
      <c r="F58" s="4944"/>
      <c r="G58" s="4974">
        <v>3.209027877521708</v>
      </c>
      <c r="H58" s="4978"/>
      <c r="I58" s="4933">
        <v>24576.34</v>
      </c>
    </row>
    <row r="59" spans="1:9" x14ac:dyDescent="0.25">
      <c r="A59" s="4982" t="s">
        <v>249</v>
      </c>
      <c r="B59" s="4983">
        <v>42535</v>
      </c>
      <c r="C59" s="4941" t="s">
        <v>1242</v>
      </c>
      <c r="D59" s="4941"/>
      <c r="E59" s="4941"/>
      <c r="F59" s="4944"/>
      <c r="G59" s="4974">
        <v>0.96687602010837626</v>
      </c>
      <c r="H59" s="4978"/>
      <c r="I59" s="4933">
        <v>7404.82</v>
      </c>
    </row>
    <row r="60" spans="1:9" x14ac:dyDescent="0.25">
      <c r="A60" s="4982" t="s">
        <v>346</v>
      </c>
      <c r="B60" s="4983">
        <v>42562</v>
      </c>
      <c r="C60" s="4941" t="s">
        <v>1243</v>
      </c>
      <c r="D60" s="4941"/>
      <c r="E60" s="4941"/>
      <c r="F60" s="4944"/>
      <c r="G60" s="4974">
        <v>3.7839198276424888</v>
      </c>
      <c r="H60" s="4978"/>
      <c r="I60" s="4933">
        <v>28979.15</v>
      </c>
    </row>
    <row r="61" spans="1:9" x14ac:dyDescent="0.25">
      <c r="A61" s="4982" t="s">
        <v>348</v>
      </c>
      <c r="B61" s="4983">
        <v>42590</v>
      </c>
      <c r="C61" s="4941" t="s">
        <v>1244</v>
      </c>
      <c r="D61" s="4941"/>
      <c r="E61" s="4941"/>
      <c r="F61" s="4944"/>
      <c r="G61" s="4974">
        <v>2.4417314095449503</v>
      </c>
      <c r="H61" s="4978"/>
      <c r="I61" s="4933">
        <v>18700</v>
      </c>
    </row>
    <row r="62" spans="1:9" x14ac:dyDescent="0.25">
      <c r="A62" s="4982" t="s">
        <v>403</v>
      </c>
      <c r="B62" s="4983">
        <v>42580</v>
      </c>
      <c r="C62" s="4944" t="s">
        <v>1166</v>
      </c>
      <c r="D62" s="4941"/>
      <c r="E62" s="4978"/>
      <c r="F62" s="4944"/>
      <c r="G62" s="4974">
        <v>6.6630149507083631</v>
      </c>
      <c r="H62" s="4978"/>
      <c r="I62" s="4933">
        <v>51028.7</v>
      </c>
    </row>
    <row r="63" spans="1:9" x14ac:dyDescent="0.25">
      <c r="A63" s="4982" t="s">
        <v>405</v>
      </c>
      <c r="B63" s="4983">
        <v>42668</v>
      </c>
      <c r="C63" s="4941" t="s">
        <v>1245</v>
      </c>
      <c r="D63" s="4941"/>
      <c r="E63" s="4941"/>
      <c r="F63" s="4944"/>
      <c r="G63" s="4974">
        <v>1.9128393288502969</v>
      </c>
      <c r="H63" s="4978"/>
      <c r="I63" s="4933">
        <v>14649.48</v>
      </c>
    </row>
    <row r="64" spans="1:9" x14ac:dyDescent="0.25">
      <c r="A64" s="4982" t="s">
        <v>407</v>
      </c>
      <c r="B64" s="4983">
        <v>42716</v>
      </c>
      <c r="C64" s="4941" t="s">
        <v>1231</v>
      </c>
      <c r="D64" s="4941"/>
      <c r="E64" s="4941"/>
      <c r="F64" s="4944"/>
      <c r="G64" s="4974">
        <v>2.1613893059998692</v>
      </c>
      <c r="H64" s="4978"/>
      <c r="I64" s="4933">
        <v>16553</v>
      </c>
    </row>
    <row r="65" spans="1:9" x14ac:dyDescent="0.25">
      <c r="A65" s="4982"/>
      <c r="B65" s="4933"/>
      <c r="C65" s="4931" t="s">
        <v>111</v>
      </c>
      <c r="D65" s="4931"/>
      <c r="E65" s="4931"/>
      <c r="F65" s="4984"/>
      <c r="G65" s="4985">
        <v>25.050392374485867</v>
      </c>
      <c r="H65" s="4986"/>
      <c r="I65" s="4980">
        <v>353739.92</v>
      </c>
    </row>
    <row r="66" spans="1:9" x14ac:dyDescent="0.25">
      <c r="A66" s="4950"/>
      <c r="B66" s="4993"/>
      <c r="C66" s="4994" t="s">
        <v>113</v>
      </c>
      <c r="D66" s="4951"/>
      <c r="E66" s="4971"/>
      <c r="F66" s="4951"/>
      <c r="G66" s="4981"/>
      <c r="H66" s="4971"/>
      <c r="I66" s="4932"/>
    </row>
    <row r="67" spans="1:9" x14ac:dyDescent="0.25">
      <c r="A67" s="4982" t="s">
        <v>167</v>
      </c>
      <c r="B67" s="4987">
        <v>42580</v>
      </c>
      <c r="C67" s="4944" t="s">
        <v>1166</v>
      </c>
      <c r="D67" s="4941"/>
      <c r="E67" s="4978"/>
      <c r="F67" s="4941"/>
      <c r="G67" s="4988">
        <v>16.009995038387213</v>
      </c>
      <c r="H67" s="4978"/>
      <c r="I67" s="4933">
        <v>122617.35</v>
      </c>
    </row>
    <row r="68" spans="1:9" x14ac:dyDescent="0.25">
      <c r="A68" s="4982" t="s">
        <v>224</v>
      </c>
      <c r="B68" s="4987"/>
      <c r="C68" s="4944"/>
      <c r="D68" s="4941"/>
      <c r="E68" s="4978"/>
      <c r="F68" s="4941"/>
      <c r="G68" s="4988" t="s">
        <v>69</v>
      </c>
      <c r="H68" s="4978"/>
      <c r="I68" s="4933"/>
    </row>
    <row r="69" spans="1:9" x14ac:dyDescent="0.25">
      <c r="A69" s="4989"/>
      <c r="B69" s="4953" t="s">
        <v>112</v>
      </c>
      <c r="C69" s="4936" t="s">
        <v>111</v>
      </c>
      <c r="D69" s="4939"/>
      <c r="E69" s="4990"/>
      <c r="F69" s="4939" t="s">
        <v>69</v>
      </c>
      <c r="G69" s="4991">
        <v>16.009995038387213</v>
      </c>
      <c r="H69" s="4990"/>
      <c r="I69" s="4937">
        <v>122617.35</v>
      </c>
    </row>
    <row r="70" spans="1:9" x14ac:dyDescent="0.25">
      <c r="A70" s="4930" t="s">
        <v>582</v>
      </c>
      <c r="B70" s="4930"/>
      <c r="C70" s="4930"/>
      <c r="D70" s="4992" t="s">
        <v>116</v>
      </c>
      <c r="E70" s="2885"/>
      <c r="F70" s="4930" t="s">
        <v>117</v>
      </c>
      <c r="G70" s="4930" t="s">
        <v>251</v>
      </c>
      <c r="H70" s="4930"/>
      <c r="I70" s="4930" t="s">
        <v>252</v>
      </c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selection activeCell="N30" sqref="N30"/>
    </sheetView>
  </sheetViews>
  <sheetFormatPr defaultRowHeight="15" x14ac:dyDescent="0.25"/>
  <cols>
    <col min="2" max="2" width="36" bestFit="1" customWidth="1"/>
    <col min="9" max="9" width="18.28515625" bestFit="1" customWidth="1"/>
  </cols>
  <sheetData>
    <row r="1" spans="1:9" x14ac:dyDescent="0.25">
      <c r="A1" s="4996" t="s">
        <v>0</v>
      </c>
      <c r="B1" s="4996"/>
      <c r="C1" s="4996"/>
      <c r="D1" s="4996"/>
      <c r="E1" s="4996"/>
      <c r="F1" s="4996"/>
      <c r="G1" s="4996"/>
      <c r="H1" s="4996"/>
      <c r="I1" s="4997"/>
    </row>
    <row r="2" spans="1:9" x14ac:dyDescent="0.25">
      <c r="A2" s="4996" t="s">
        <v>1</v>
      </c>
      <c r="B2" s="4996"/>
      <c r="C2" s="4996"/>
      <c r="D2" s="4996"/>
      <c r="E2" s="4996"/>
      <c r="F2" s="4996"/>
      <c r="G2" s="4996"/>
      <c r="H2" s="4996"/>
      <c r="I2" s="4998"/>
    </row>
    <row r="3" spans="1:9" x14ac:dyDescent="0.25">
      <c r="A3" s="4996" t="s">
        <v>2</v>
      </c>
      <c r="B3" s="4996"/>
      <c r="C3" s="4996"/>
      <c r="D3" s="4996"/>
      <c r="E3" s="4996"/>
      <c r="F3" s="4996"/>
      <c r="G3" s="4996"/>
      <c r="H3" s="4996"/>
      <c r="I3" s="4997"/>
    </row>
    <row r="4" spans="1:9" x14ac:dyDescent="0.25">
      <c r="A4" s="4996" t="s">
        <v>120</v>
      </c>
      <c r="B4" s="4996"/>
      <c r="C4" s="4996"/>
      <c r="D4" s="4996"/>
      <c r="E4" s="4996"/>
      <c r="F4" s="4996"/>
      <c r="G4" s="4996"/>
      <c r="H4" s="4996"/>
      <c r="I4" s="4997"/>
    </row>
    <row r="5" spans="1:9" x14ac:dyDescent="0.25">
      <c r="A5" s="4996" t="s">
        <v>4</v>
      </c>
      <c r="B5" s="4997"/>
      <c r="C5" s="4997"/>
      <c r="D5" s="4997"/>
      <c r="E5" s="4997"/>
      <c r="F5" s="4997"/>
      <c r="G5" s="4995"/>
      <c r="H5" s="4997"/>
      <c r="I5" s="4997"/>
    </row>
    <row r="6" spans="1:9" x14ac:dyDescent="0.25">
      <c r="A6" s="4996" t="s">
        <v>1246</v>
      </c>
      <c r="B6" s="4996"/>
      <c r="C6" s="4996"/>
      <c r="D6" s="4996"/>
      <c r="E6" s="4997"/>
      <c r="F6" s="4997"/>
      <c r="G6" s="4997"/>
      <c r="H6" s="4997"/>
      <c r="I6" s="4997"/>
    </row>
    <row r="7" spans="1:9" x14ac:dyDescent="0.25">
      <c r="A7" s="4997" t="s">
        <v>1247</v>
      </c>
      <c r="B7" s="4997"/>
      <c r="C7" s="4997"/>
      <c r="D7" s="4997"/>
      <c r="E7" s="4997"/>
      <c r="F7" s="4997"/>
      <c r="G7" s="4997"/>
      <c r="H7" s="4997"/>
      <c r="I7" s="4997"/>
    </row>
    <row r="8" spans="1:9" x14ac:dyDescent="0.25">
      <c r="A8" s="4997" t="s">
        <v>1248</v>
      </c>
      <c r="B8" s="4997"/>
      <c r="C8" s="4997"/>
      <c r="D8" s="4997"/>
      <c r="E8" s="4997"/>
      <c r="F8" s="4997"/>
      <c r="G8" s="4997"/>
      <c r="H8" s="4997"/>
      <c r="I8" s="4997"/>
    </row>
    <row r="9" spans="1:9" x14ac:dyDescent="0.25">
      <c r="A9" s="4997" t="s">
        <v>256</v>
      </c>
      <c r="B9" s="4997"/>
      <c r="C9" s="4997"/>
      <c r="D9" s="4997"/>
      <c r="E9" s="4997"/>
      <c r="F9" s="4997"/>
      <c r="G9" s="4997"/>
      <c r="H9" s="4997"/>
      <c r="I9" s="4997"/>
    </row>
    <row r="10" spans="1:9" x14ac:dyDescent="0.25">
      <c r="A10" s="4996" t="s">
        <v>1249</v>
      </c>
      <c r="B10" s="4996"/>
      <c r="C10" s="4995"/>
      <c r="D10" s="4996" t="s">
        <v>1250</v>
      </c>
      <c r="E10" s="4996"/>
      <c r="F10" s="4996"/>
      <c r="G10" s="4996"/>
      <c r="H10" s="4996"/>
      <c r="I10" s="4996"/>
    </row>
    <row r="11" spans="1:9" x14ac:dyDescent="0.25">
      <c r="A11" s="4996" t="s">
        <v>10</v>
      </c>
      <c r="B11" s="4996"/>
      <c r="C11" s="4996"/>
      <c r="D11" s="4996"/>
      <c r="E11" s="4996"/>
      <c r="F11" s="4996"/>
      <c r="G11" s="4996"/>
      <c r="H11" s="4996"/>
      <c r="I11" s="4996"/>
    </row>
    <row r="12" spans="1:9" x14ac:dyDescent="0.25">
      <c r="A12" s="4999" t="s">
        <v>11</v>
      </c>
      <c r="B12" s="4996"/>
      <c r="C12" s="4996"/>
      <c r="D12" s="4996"/>
      <c r="E12" s="4996"/>
      <c r="F12" s="4996"/>
      <c r="G12" s="4996"/>
      <c r="H12" s="4996"/>
      <c r="I12" s="4996"/>
    </row>
    <row r="13" spans="1:9" x14ac:dyDescent="0.25">
      <c r="A13" s="5000" t="s">
        <v>12</v>
      </c>
      <c r="B13" s="5000" t="s">
        <v>13</v>
      </c>
      <c r="C13" s="5000" t="s">
        <v>14</v>
      </c>
      <c r="D13" s="5000" t="s">
        <v>15</v>
      </c>
      <c r="E13" s="5000" t="s">
        <v>16</v>
      </c>
      <c r="F13" s="5000" t="s">
        <v>17</v>
      </c>
      <c r="G13" s="5000" t="s">
        <v>18</v>
      </c>
      <c r="H13" s="5000" t="s">
        <v>15</v>
      </c>
      <c r="I13" s="5000" t="s">
        <v>185</v>
      </c>
    </row>
    <row r="14" spans="1:9" x14ac:dyDescent="0.25">
      <c r="A14" s="5001" t="s">
        <v>20</v>
      </c>
      <c r="B14" s="5001"/>
      <c r="C14" s="5001" t="s">
        <v>127</v>
      </c>
      <c r="D14" s="5001" t="s">
        <v>22</v>
      </c>
      <c r="E14" s="5001" t="s">
        <v>23</v>
      </c>
      <c r="F14" s="5001" t="s">
        <v>23</v>
      </c>
      <c r="G14" s="5001" t="s">
        <v>24</v>
      </c>
      <c r="H14" s="5001" t="s">
        <v>25</v>
      </c>
      <c r="I14" s="5001" t="s">
        <v>26</v>
      </c>
    </row>
    <row r="15" spans="1:9" x14ac:dyDescent="0.25">
      <c r="A15" s="5001"/>
      <c r="B15" s="5001"/>
      <c r="C15" s="5001" t="s">
        <v>27</v>
      </c>
      <c r="D15" s="5001" t="s">
        <v>28</v>
      </c>
      <c r="E15" s="5001"/>
      <c r="F15" s="5001"/>
      <c r="G15" s="5001" t="s">
        <v>29</v>
      </c>
      <c r="H15" s="5001" t="s">
        <v>30</v>
      </c>
      <c r="I15" s="5001" t="s">
        <v>31</v>
      </c>
    </row>
    <row r="16" spans="1:9" x14ac:dyDescent="0.25">
      <c r="A16" s="5001"/>
      <c r="B16" s="5001"/>
      <c r="C16" s="5001" t="s">
        <v>32</v>
      </c>
      <c r="D16" s="5001" t="s">
        <v>33</v>
      </c>
      <c r="E16" s="5001" t="s">
        <v>33</v>
      </c>
      <c r="F16" s="5001" t="s">
        <v>33</v>
      </c>
      <c r="G16" s="5001" t="s">
        <v>33</v>
      </c>
      <c r="H16" s="5001" t="s">
        <v>33</v>
      </c>
      <c r="I16" s="5001" t="s">
        <v>220</v>
      </c>
    </row>
    <row r="17" spans="1:9" x14ac:dyDescent="0.25">
      <c r="A17" s="5002">
        <v>1</v>
      </c>
      <c r="B17" s="5003">
        <v>2</v>
      </c>
      <c r="C17" s="5002">
        <v>3</v>
      </c>
      <c r="D17" s="5003">
        <v>4</v>
      </c>
      <c r="E17" s="5002">
        <v>5</v>
      </c>
      <c r="F17" s="5003">
        <v>6</v>
      </c>
      <c r="G17" s="5002">
        <v>7</v>
      </c>
      <c r="H17" s="5003">
        <v>8</v>
      </c>
      <c r="I17" s="5003">
        <v>9</v>
      </c>
    </row>
    <row r="18" spans="1:9" x14ac:dyDescent="0.25">
      <c r="A18" s="5004">
        <v>1</v>
      </c>
      <c r="B18" s="5005" t="s">
        <v>1251</v>
      </c>
      <c r="C18" s="5005">
        <v>7.56</v>
      </c>
      <c r="D18" s="5006">
        <v>-17666.12</v>
      </c>
      <c r="E18" s="5007">
        <v>51825.15</v>
      </c>
      <c r="F18" s="5005">
        <v>45975.02</v>
      </c>
      <c r="G18" s="5007">
        <v>51825.15</v>
      </c>
      <c r="H18" s="5005">
        <v>-23516.250000000004</v>
      </c>
      <c r="I18" s="5006">
        <v>-23516.250000000004</v>
      </c>
    </row>
    <row r="19" spans="1:9" x14ac:dyDescent="0.25">
      <c r="A19" s="5001" t="s">
        <v>36</v>
      </c>
      <c r="B19" s="5008" t="s">
        <v>37</v>
      </c>
      <c r="C19" s="5009">
        <v>2.62</v>
      </c>
      <c r="D19" s="5009"/>
      <c r="E19" s="5010">
        <v>17620.550999999999</v>
      </c>
      <c r="F19" s="5009">
        <v>15631.506799999999</v>
      </c>
      <c r="G19" s="5011">
        <v>17620.550999999999</v>
      </c>
      <c r="H19" s="5009"/>
      <c r="I19" s="5009"/>
    </row>
    <row r="20" spans="1:9" x14ac:dyDescent="0.25">
      <c r="A20" s="5012" t="s">
        <v>38</v>
      </c>
      <c r="B20" s="5000" t="s">
        <v>39</v>
      </c>
      <c r="C20" s="5013">
        <v>1.33</v>
      </c>
      <c r="D20" s="5014"/>
      <c r="E20" s="5015">
        <v>9328.527</v>
      </c>
      <c r="F20" s="5016">
        <v>8275.5036</v>
      </c>
      <c r="G20" s="5017">
        <v>9328.527</v>
      </c>
      <c r="H20" s="5014"/>
      <c r="I20" s="5014"/>
    </row>
    <row r="21" spans="1:9" x14ac:dyDescent="0.25">
      <c r="A21" s="5012" t="s">
        <v>40</v>
      </c>
      <c r="B21" s="5000" t="s">
        <v>41</v>
      </c>
      <c r="C21" s="5018">
        <v>1.22</v>
      </c>
      <c r="D21" s="5019"/>
      <c r="E21" s="5020">
        <v>8292.0239999999994</v>
      </c>
      <c r="F21" s="5019">
        <v>7356.0031999999992</v>
      </c>
      <c r="G21" s="5018">
        <v>8292.0239999999994</v>
      </c>
      <c r="H21" s="5019"/>
      <c r="I21" s="5019"/>
    </row>
    <row r="22" spans="1:9" x14ac:dyDescent="0.25">
      <c r="A22" s="5012" t="s">
        <v>42</v>
      </c>
      <c r="B22" s="5000" t="s">
        <v>43</v>
      </c>
      <c r="C22" s="5017">
        <v>2.2999999999999998</v>
      </c>
      <c r="D22" s="5014"/>
      <c r="E22" s="5017">
        <v>16584.047999999999</v>
      </c>
      <c r="F22" s="5014">
        <v>14712.006399999998</v>
      </c>
      <c r="G22" s="5017">
        <v>16584.047999999999</v>
      </c>
      <c r="H22" s="5014"/>
      <c r="I22" s="5014"/>
    </row>
    <row r="23" spans="1:9" x14ac:dyDescent="0.25">
      <c r="A23" s="5021" t="s">
        <v>46</v>
      </c>
      <c r="B23" s="5021" t="s">
        <v>47</v>
      </c>
      <c r="C23" s="5022">
        <v>2.98</v>
      </c>
      <c r="D23" s="5021">
        <v>-3212.87</v>
      </c>
      <c r="E23" s="5023">
        <v>20730.12</v>
      </c>
      <c r="F23" s="5006">
        <v>20534.22</v>
      </c>
      <c r="G23" s="5024">
        <v>20730.12</v>
      </c>
      <c r="H23" s="5021">
        <v>-3408.7699999999968</v>
      </c>
      <c r="I23" s="5021">
        <v>-3408.7699999999968</v>
      </c>
    </row>
    <row r="24" spans="1:9" x14ac:dyDescent="0.25">
      <c r="A24" s="5005" t="s">
        <v>48</v>
      </c>
      <c r="B24" s="5005" t="s">
        <v>199</v>
      </c>
      <c r="C24" s="5007">
        <v>1.65</v>
      </c>
      <c r="D24" s="5005">
        <v>-18515.849999999999</v>
      </c>
      <c r="E24" s="5025">
        <v>11182.65</v>
      </c>
      <c r="F24" s="5026">
        <v>11724.49</v>
      </c>
      <c r="G24" s="5027">
        <v>6975</v>
      </c>
      <c r="H24" s="5005">
        <v>-13766.359999999999</v>
      </c>
      <c r="I24" s="5005">
        <v>-13766.359999999999</v>
      </c>
    </row>
    <row r="25" spans="1:9" x14ac:dyDescent="0.25">
      <c r="A25" s="5005"/>
      <c r="B25" s="5003" t="s">
        <v>143</v>
      </c>
      <c r="C25" s="5007"/>
      <c r="D25" s="5005"/>
      <c r="E25" s="5028"/>
      <c r="F25" s="5009">
        <v>11724.49</v>
      </c>
      <c r="G25" s="5027">
        <v>6975</v>
      </c>
      <c r="H25" s="5005"/>
      <c r="I25" s="5005"/>
    </row>
    <row r="26" spans="1:9" x14ac:dyDescent="0.25">
      <c r="A26" s="5005" t="s">
        <v>52</v>
      </c>
      <c r="B26" s="5005" t="s">
        <v>1252</v>
      </c>
      <c r="C26" s="5029">
        <v>0</v>
      </c>
      <c r="D26" s="5021">
        <v>0</v>
      </c>
      <c r="E26" s="5021">
        <v>0</v>
      </c>
      <c r="F26" s="5021">
        <v>0</v>
      </c>
      <c r="G26" s="5022">
        <v>0</v>
      </c>
      <c r="H26" s="5021">
        <v>0</v>
      </c>
      <c r="I26" s="5021"/>
    </row>
    <row r="27" spans="1:9" x14ac:dyDescent="0.25">
      <c r="A27" s="5003"/>
      <c r="B27" s="5003" t="s">
        <v>143</v>
      </c>
      <c r="C27" s="5002"/>
      <c r="D27" s="5003">
        <v>0</v>
      </c>
      <c r="E27" s="5002">
        <v>0</v>
      </c>
      <c r="F27" s="5003"/>
      <c r="G27" s="5002">
        <v>0</v>
      </c>
      <c r="H27" s="5003"/>
      <c r="I27" s="5003"/>
    </row>
    <row r="28" spans="1:9" x14ac:dyDescent="0.25">
      <c r="A28" s="4996" t="s">
        <v>56</v>
      </c>
      <c r="B28" s="4996"/>
      <c r="C28" s="4996"/>
      <c r="D28" s="5030"/>
      <c r="E28" s="4996"/>
      <c r="F28" s="4996"/>
      <c r="G28" s="4997"/>
      <c r="H28" s="4997"/>
      <c r="I28" s="4997"/>
    </row>
    <row r="29" spans="1:9" x14ac:dyDescent="0.25">
      <c r="A29" s="4999" t="s">
        <v>67</v>
      </c>
      <c r="B29" s="4995"/>
      <c r="C29" s="4995"/>
      <c r="D29" s="4995"/>
      <c r="E29" s="4995"/>
      <c r="F29" s="4995"/>
      <c r="G29" s="4995"/>
      <c r="H29" s="4995"/>
      <c r="I29" s="4995"/>
    </row>
    <row r="30" spans="1:9" x14ac:dyDescent="0.25">
      <c r="A30" s="4996" t="s">
        <v>68</v>
      </c>
      <c r="B30" s="4999"/>
      <c r="C30" s="4999"/>
      <c r="D30" s="5031"/>
      <c r="E30" s="4999"/>
      <c r="F30" s="4999"/>
      <c r="G30" s="4999"/>
      <c r="H30" s="4999"/>
      <c r="I30" s="4999"/>
    </row>
    <row r="31" spans="1:9" x14ac:dyDescent="0.25">
      <c r="A31" s="5000" t="s">
        <v>69</v>
      </c>
      <c r="B31" s="5032" t="s">
        <v>70</v>
      </c>
      <c r="C31" s="5000" t="s">
        <v>71</v>
      </c>
      <c r="D31" s="5033" t="s">
        <v>72</v>
      </c>
      <c r="E31" s="5000" t="s">
        <v>73</v>
      </c>
      <c r="F31" s="5033" t="s">
        <v>74</v>
      </c>
      <c r="G31" s="5000" t="s">
        <v>75</v>
      </c>
      <c r="H31" s="5033" t="s">
        <v>76</v>
      </c>
      <c r="I31" s="5000" t="s">
        <v>19</v>
      </c>
    </row>
    <row r="32" spans="1:9" x14ac:dyDescent="0.25">
      <c r="A32" s="5001"/>
      <c r="B32" s="5034" t="s">
        <v>77</v>
      </c>
      <c r="C32" s="5001" t="s">
        <v>78</v>
      </c>
      <c r="D32" s="5035" t="s">
        <v>79</v>
      </c>
      <c r="E32" s="5001" t="s">
        <v>80</v>
      </c>
      <c r="F32" s="5035" t="s">
        <v>1253</v>
      </c>
      <c r="G32" s="5001" t="s">
        <v>82</v>
      </c>
      <c r="H32" s="5035" t="s">
        <v>83</v>
      </c>
      <c r="I32" s="5001" t="s">
        <v>84</v>
      </c>
    </row>
    <row r="33" spans="1:9" x14ac:dyDescent="0.25">
      <c r="A33" s="5001"/>
      <c r="B33" s="5034"/>
      <c r="C33" s="5001"/>
      <c r="D33" s="5035"/>
      <c r="E33" s="5001"/>
      <c r="F33" s="5035" t="s">
        <v>85</v>
      </c>
      <c r="G33" s="5008" t="s">
        <v>86</v>
      </c>
      <c r="H33" s="5035"/>
      <c r="I33" s="5001" t="s">
        <v>30</v>
      </c>
    </row>
    <row r="34" spans="1:9" x14ac:dyDescent="0.25">
      <c r="A34" s="5000">
        <v>1</v>
      </c>
      <c r="B34" s="5000" t="s">
        <v>1254</v>
      </c>
      <c r="C34" s="5036" t="s">
        <v>69</v>
      </c>
      <c r="D34" s="5000">
        <v>-307.77</v>
      </c>
      <c r="E34" s="5033">
        <v>0</v>
      </c>
      <c r="F34" s="5000">
        <v>119.45</v>
      </c>
      <c r="G34" s="5035">
        <v>0</v>
      </c>
      <c r="H34" s="5000">
        <v>-188.32</v>
      </c>
      <c r="I34" s="5000">
        <v>-188.32</v>
      </c>
    </row>
    <row r="35" spans="1:9" x14ac:dyDescent="0.25">
      <c r="A35" s="5001"/>
      <c r="B35" s="5001" t="s">
        <v>203</v>
      </c>
      <c r="C35" s="4999"/>
      <c r="D35" s="5001"/>
      <c r="E35" s="5035"/>
      <c r="F35" s="5001"/>
      <c r="G35" s="5035"/>
      <c r="H35" s="5001"/>
      <c r="I35" s="5001"/>
    </row>
    <row r="36" spans="1:9" x14ac:dyDescent="0.25">
      <c r="A36" s="5003">
        <v>2</v>
      </c>
      <c r="B36" s="5003" t="s">
        <v>88</v>
      </c>
      <c r="C36" s="5022">
        <v>25.1</v>
      </c>
      <c r="D36" s="5003">
        <v>-13918.51</v>
      </c>
      <c r="E36" s="5037">
        <v>47230.080000000002</v>
      </c>
      <c r="F36" s="5003">
        <v>42382.33</v>
      </c>
      <c r="G36" s="5037">
        <v>47230.080000000002</v>
      </c>
      <c r="H36" s="5003">
        <v>-18766.260000000002</v>
      </c>
      <c r="I36" s="5003">
        <v>-18766.260000000002</v>
      </c>
    </row>
    <row r="37" spans="1:9" x14ac:dyDescent="0.25">
      <c r="A37" s="5003">
        <v>3</v>
      </c>
      <c r="B37" s="5003" t="s">
        <v>91</v>
      </c>
      <c r="C37" s="5022">
        <v>1914.46</v>
      </c>
      <c r="D37" s="5003">
        <v>-97792.54</v>
      </c>
      <c r="E37" s="5002">
        <v>111474.17</v>
      </c>
      <c r="F37" s="5003">
        <v>137178.74</v>
      </c>
      <c r="G37" s="5002">
        <v>111474.17</v>
      </c>
      <c r="H37" s="5003">
        <v>-72087.97</v>
      </c>
      <c r="I37" s="5003">
        <v>-72087.97</v>
      </c>
    </row>
    <row r="38" spans="1:9" x14ac:dyDescent="0.25">
      <c r="A38" s="4996" t="s">
        <v>1155</v>
      </c>
      <c r="B38" s="4996"/>
      <c r="C38" s="4996"/>
      <c r="D38" s="4996"/>
      <c r="E38" s="4996"/>
      <c r="F38" s="4996"/>
      <c r="G38" s="4996"/>
      <c r="H38" s="4996"/>
      <c r="I38" s="4996"/>
    </row>
    <row r="39" spans="1:9" x14ac:dyDescent="0.25">
      <c r="A39" s="4999" t="s">
        <v>1255</v>
      </c>
      <c r="B39" s="4996"/>
      <c r="C39" s="4996"/>
      <c r="D39" s="4996"/>
      <c r="E39" s="4996"/>
      <c r="F39" s="4996"/>
      <c r="G39" s="4996"/>
      <c r="H39" s="4996"/>
      <c r="I39" s="4996"/>
    </row>
    <row r="40" spans="1:9" x14ac:dyDescent="0.25">
      <c r="A40" s="5032" t="s">
        <v>12</v>
      </c>
      <c r="B40" s="5000" t="s">
        <v>94</v>
      </c>
      <c r="C40" s="5033" t="s">
        <v>95</v>
      </c>
      <c r="D40" s="5033"/>
      <c r="E40" s="5033"/>
      <c r="F40" s="5032" t="s">
        <v>206</v>
      </c>
      <c r="G40" s="5033"/>
      <c r="H40" s="5038"/>
      <c r="I40" s="5000" t="s">
        <v>97</v>
      </c>
    </row>
    <row r="41" spans="1:9" x14ac:dyDescent="0.25">
      <c r="A41" s="5034" t="s">
        <v>98</v>
      </c>
      <c r="B41" s="5001" t="s">
        <v>99</v>
      </c>
      <c r="C41" s="5035"/>
      <c r="D41" s="5035"/>
      <c r="E41" s="5035"/>
      <c r="F41" s="5034" t="s">
        <v>207</v>
      </c>
      <c r="G41" s="5035"/>
      <c r="H41" s="5039"/>
      <c r="I41" s="5001" t="s">
        <v>101</v>
      </c>
    </row>
    <row r="42" spans="1:9" x14ac:dyDescent="0.25">
      <c r="A42" s="5034"/>
      <c r="B42" s="5001"/>
      <c r="C42" s="5035"/>
      <c r="D42" s="5035"/>
      <c r="E42" s="5035"/>
      <c r="F42" s="5034" t="s">
        <v>241</v>
      </c>
      <c r="G42" s="5035"/>
      <c r="H42" s="5039"/>
      <c r="I42" s="5001"/>
    </row>
    <row r="43" spans="1:9" x14ac:dyDescent="0.25">
      <c r="A43" s="5034"/>
      <c r="B43" s="5008"/>
      <c r="C43" s="5035"/>
      <c r="D43" s="5035"/>
      <c r="E43" s="5035"/>
      <c r="F43" s="5034" t="s">
        <v>242</v>
      </c>
      <c r="G43" s="5035"/>
      <c r="H43" s="5039"/>
      <c r="I43" s="5001"/>
    </row>
    <row r="44" spans="1:9" x14ac:dyDescent="0.25">
      <c r="A44" s="5040" t="s">
        <v>103</v>
      </c>
      <c r="B44" s="5041"/>
      <c r="C44" s="5036" t="s">
        <v>104</v>
      </c>
      <c r="D44" s="5036"/>
      <c r="E44" s="5036"/>
      <c r="F44" s="5032"/>
      <c r="G44" s="5033"/>
      <c r="H44" s="5038"/>
      <c r="I44" s="5000"/>
    </row>
    <row r="45" spans="1:9" x14ac:dyDescent="0.25">
      <c r="A45" s="5042"/>
      <c r="B45" s="5001"/>
      <c r="C45" s="5035" t="s">
        <v>55</v>
      </c>
      <c r="D45" s="5035"/>
      <c r="E45" s="5035"/>
      <c r="F45" s="5034" t="s">
        <v>69</v>
      </c>
      <c r="G45" s="5017" t="s">
        <v>69</v>
      </c>
      <c r="H45" s="5039" t="s">
        <v>69</v>
      </c>
      <c r="I45" s="5001" t="s">
        <v>69</v>
      </c>
    </row>
    <row r="46" spans="1:9" x14ac:dyDescent="0.25">
      <c r="A46" s="5042" t="s">
        <v>105</v>
      </c>
      <c r="B46" s="5043">
        <v>42657</v>
      </c>
      <c r="C46" s="5035" t="s">
        <v>844</v>
      </c>
      <c r="D46" s="5035"/>
      <c r="E46" s="5035"/>
      <c r="F46" s="5034"/>
      <c r="G46" s="5017">
        <v>12.380191693290735</v>
      </c>
      <c r="H46" s="5039"/>
      <c r="I46" s="5001">
        <v>6975</v>
      </c>
    </row>
    <row r="47" spans="1:9" x14ac:dyDescent="0.25">
      <c r="A47" s="5042"/>
      <c r="B47" s="5001"/>
      <c r="C47" s="4999" t="s">
        <v>111</v>
      </c>
      <c r="D47" s="5035"/>
      <c r="E47" s="5035"/>
      <c r="F47" s="5044"/>
      <c r="G47" s="5045">
        <v>12.380191693290735</v>
      </c>
      <c r="H47" s="5046"/>
      <c r="I47" s="5041">
        <v>6975</v>
      </c>
    </row>
    <row r="48" spans="1:9" x14ac:dyDescent="0.25">
      <c r="A48" s="5000"/>
      <c r="B48" s="5000"/>
      <c r="C48" s="5032"/>
      <c r="D48" s="5033"/>
      <c r="E48" s="5038"/>
      <c r="F48" s="5032"/>
      <c r="G48" s="5015"/>
      <c r="H48" s="5038"/>
      <c r="I48" s="5000"/>
    </row>
    <row r="49" spans="1:9" x14ac:dyDescent="0.25">
      <c r="A49" s="5000" t="s">
        <v>46</v>
      </c>
      <c r="B49" s="5047" t="s">
        <v>112</v>
      </c>
      <c r="C49" s="5048" t="s">
        <v>113</v>
      </c>
      <c r="D49" s="5033"/>
      <c r="E49" s="5038"/>
      <c r="F49" s="5032" t="s">
        <v>114</v>
      </c>
      <c r="G49" s="5033"/>
      <c r="H49" s="5038"/>
      <c r="I49" s="5000"/>
    </row>
    <row r="50" spans="1:9" x14ac:dyDescent="0.25">
      <c r="A50" s="5049"/>
      <c r="B50" s="5008" t="s">
        <v>112</v>
      </c>
      <c r="C50" s="5050" t="s">
        <v>111</v>
      </c>
      <c r="D50" s="5051"/>
      <c r="E50" s="5052"/>
      <c r="F50" s="5050" t="s">
        <v>69</v>
      </c>
      <c r="G50" s="5051">
        <v>0</v>
      </c>
      <c r="H50" s="5052"/>
      <c r="I50" s="5008">
        <v>0</v>
      </c>
    </row>
    <row r="51" spans="1:9" x14ac:dyDescent="0.25">
      <c r="A51" s="4997"/>
      <c r="B51" s="4997"/>
      <c r="C51" s="4997"/>
      <c r="D51" s="4997"/>
      <c r="E51" s="4997"/>
      <c r="F51" s="4997"/>
      <c r="G51" s="4997"/>
      <c r="H51" s="4997"/>
      <c r="I51" s="4997"/>
    </row>
    <row r="52" spans="1:9" x14ac:dyDescent="0.25">
      <c r="A52" s="4997" t="s">
        <v>1256</v>
      </c>
      <c r="B52" s="4997"/>
      <c r="C52" s="4997" t="s">
        <v>69</v>
      </c>
      <c r="D52" s="4997" t="s">
        <v>1257</v>
      </c>
      <c r="E52" s="4997"/>
      <c r="F52" s="4997"/>
      <c r="G52" s="4997"/>
      <c r="H52" s="4997"/>
      <c r="I52" s="49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93</vt:i4>
      </vt:variant>
    </vt:vector>
  </HeadingPairs>
  <TitlesOfParts>
    <vt:vector size="93" baseType="lpstr">
      <vt:lpstr>пер.2-ой Интернациональный д.10</vt:lpstr>
      <vt:lpstr>Баррикад д.2</vt:lpstr>
      <vt:lpstr>В.Восстания д.1</vt:lpstr>
      <vt:lpstr>Воронина д.6 112</vt:lpstr>
      <vt:lpstr>Воронина д.9</vt:lpstr>
      <vt:lpstr>Воронина д.11</vt:lpstr>
      <vt:lpstr>Воронина д13 52</vt:lpstr>
      <vt:lpstr>Воронина д.15</vt:lpstr>
      <vt:lpstr>Воронина д16</vt:lpstr>
      <vt:lpstr>Воронина д18</vt:lpstr>
      <vt:lpstr>Воронина д.21</vt:lpstr>
      <vt:lpstr>Воронина д.23</vt:lpstr>
      <vt:lpstr>Воронина д.23а</vt:lpstr>
      <vt:lpstr>Герцена д.2 8</vt:lpstr>
      <vt:lpstr>Герцена д.3</vt:lpstr>
      <vt:lpstr>Герцена д.4</vt:lpstr>
      <vt:lpstr>Герцена д.6</vt:lpstr>
      <vt:lpstr>Герцена д.9а</vt:lpstr>
      <vt:lpstr>Герцена д.16а</vt:lpstr>
      <vt:lpstr>Герцена д.17</vt:lpstr>
      <vt:lpstr>Герцена д.17 корп.1</vt:lpstr>
      <vt:lpstr>Огарева д.3</vt:lpstr>
      <vt:lpstr>Огарева д.4 </vt:lpstr>
      <vt:lpstr>Огарева д.6</vt:lpstr>
      <vt:lpstr>Огарева д.34а</vt:lpstr>
      <vt:lpstr>Огарева д.40 корп.1</vt:lpstr>
      <vt:lpstr>Огарева д.40 корп.2</vt:lpstr>
      <vt:lpstr>Огарева д.42</vt:lpstr>
      <vt:lpstr>Огарева д.44</vt:lpstr>
      <vt:lpstr>Труда д.4 кор.1</vt:lpstr>
      <vt:lpstr>Труда д.4 корп.2</vt:lpstr>
      <vt:lpstr>Труда д.4 корп.5</vt:lpstr>
      <vt:lpstr>Яченский д.2</vt:lpstr>
      <vt:lpstr>Плеханова 3</vt:lpstr>
      <vt:lpstr>Плеханова д.5 1</vt:lpstr>
      <vt:lpstr>Плеханова д.11</vt:lpstr>
      <vt:lpstr>Плеханова д.12</vt:lpstr>
      <vt:lpstr>Пролетарская д.90</vt:lpstr>
      <vt:lpstr>Пролетарская д.21</vt:lpstr>
      <vt:lpstr>Пролетарская д.39</vt:lpstr>
      <vt:lpstr>Пролетарская д.41</vt:lpstr>
      <vt:lpstr>Пролетарская д.44</vt:lpstr>
      <vt:lpstr>Пухова д.1</vt:lpstr>
      <vt:lpstr>Пухова д.3</vt:lpstr>
      <vt:lpstr>Пухова д.7</vt:lpstr>
      <vt:lpstr>Пухова д.19</vt:lpstr>
      <vt:lpstr>Рубежная д.10</vt:lpstr>
      <vt:lpstr>Рылеева д.1 12</vt:lpstr>
      <vt:lpstr>Рылеева д.3</vt:lpstr>
      <vt:lpstr>Рылеева д .4</vt:lpstr>
      <vt:lpstr>Рылеева д.6</vt:lpstr>
      <vt:lpstr>Рылеева д.14</vt:lpstr>
      <vt:lpstr>Рылеева д .16</vt:lpstr>
      <vt:lpstr>Рылеева д.18б</vt:lpstr>
      <vt:lpstr>Рылеева д .18в</vt:lpstr>
      <vt:lpstr>Рылеева д .19</vt:lpstr>
      <vt:lpstr>Суворова д.119</vt:lpstr>
      <vt:lpstr>Суворова д.5</vt:lpstr>
      <vt:lpstr>Суворова д.7 корп.1</vt:lpstr>
      <vt:lpstr>Суворова д.9</vt:lpstr>
      <vt:lpstr>Суворова д.11</vt:lpstr>
      <vt:lpstr>Суворова д.13</vt:lpstr>
      <vt:lpstr>Суворова д.15</vt:lpstr>
      <vt:lpstr>Суворова д.17</vt:lpstr>
      <vt:lpstr>Суворова д.19</vt:lpstr>
      <vt:lpstr>Суворова д.21</vt:lpstr>
      <vt:lpstr>Суворова д.31</vt:lpstr>
      <vt:lpstr>Суворова д.63 корп.1</vt:lpstr>
      <vt:lpstr>Суворова д.65</vt:lpstr>
      <vt:lpstr>Суворова д.67</vt:lpstr>
      <vt:lpstr>Суворова д.69</vt:lpstr>
      <vt:lpstr>Суворова д.93 26</vt:lpstr>
      <vt:lpstr>Суворова д.95</vt:lpstr>
      <vt:lpstr>Труда д.1</vt:lpstr>
      <vt:lpstr>Труда д.3</vt:lpstr>
      <vt:lpstr>Труда д.3а</vt:lpstr>
      <vt:lpstr>Труда д.5а корп.1</vt:lpstr>
      <vt:lpstr>Труда д.5а корп.2</vt:lpstr>
      <vt:lpstr>Труда д.6 1</vt:lpstr>
      <vt:lpstr>Труда д.9</vt:lpstr>
      <vt:lpstr>Труда д.9а</vt:lpstr>
      <vt:lpstr>Труда 10</vt:lpstr>
      <vt:lpstr>Труда д.11</vt:lpstr>
      <vt:lpstr>Труда д.14 2</vt:lpstr>
      <vt:lpstr>Труда д.16</vt:lpstr>
      <vt:lpstr>Труда д.18 1</vt:lpstr>
      <vt:lpstr>Труда д.22</vt:lpstr>
      <vt:lpstr>Труда д.24</vt:lpstr>
      <vt:lpstr>Труда д.26</vt:lpstr>
      <vt:lpstr>Труда д.28</vt:lpstr>
      <vt:lpstr>Труда д.30</vt:lpstr>
      <vt:lpstr>Труда д.32</vt:lpstr>
      <vt:lpstr>Чичерина д.28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Alexey</cp:lastModifiedBy>
  <dcterms:created xsi:type="dcterms:W3CDTF">2017-03-19T06:44:56Z</dcterms:created>
  <dcterms:modified xsi:type="dcterms:W3CDTF">2017-04-14T08:22:56Z</dcterms:modified>
</cp:coreProperties>
</file>